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Publicaciones\"/>
    </mc:Choice>
  </mc:AlternateContent>
  <bookViews>
    <workbookView xWindow="0" yWindow="0" windowWidth="28800" windowHeight="12435" tabRatio="675"/>
  </bookViews>
  <sheets>
    <sheet name="2DO TRIM 2019" sheetId="94" r:id="rId1"/>
  </sheets>
  <definedNames>
    <definedName name="_xlnm.Print_Area" localSheetId="0">'2DO TRIM 2019'!$A$272:$L$303</definedName>
  </definedNames>
  <calcPr calcId="152511"/>
</workbook>
</file>

<file path=xl/calcChain.xml><?xml version="1.0" encoding="utf-8"?>
<calcChain xmlns="http://schemas.openxmlformats.org/spreadsheetml/2006/main">
  <c r="H191" i="94" l="1"/>
  <c r="I191" i="94"/>
  <c r="J191" i="94"/>
  <c r="K191" i="94"/>
  <c r="H192" i="94"/>
  <c r="I192" i="94"/>
  <c r="J192" i="94"/>
  <c r="K192" i="94"/>
  <c r="H193" i="94"/>
  <c r="I193" i="94"/>
  <c r="J193" i="94"/>
  <c r="K193" i="94"/>
  <c r="H194" i="94"/>
  <c r="I194" i="94"/>
  <c r="J194" i="94"/>
  <c r="K194" i="94"/>
  <c r="H195" i="94"/>
  <c r="I195" i="94"/>
  <c r="J195" i="94"/>
  <c r="K195" i="94"/>
  <c r="H196" i="94"/>
  <c r="I196" i="94"/>
  <c r="J196" i="94"/>
  <c r="K196" i="94"/>
  <c r="H197" i="94"/>
  <c r="I197" i="94"/>
  <c r="J197" i="94"/>
  <c r="K197" i="94"/>
  <c r="H198" i="94"/>
  <c r="I198" i="94"/>
  <c r="J198" i="94"/>
  <c r="K198" i="94"/>
  <c r="H199" i="94"/>
  <c r="I199" i="94"/>
  <c r="J199" i="94"/>
  <c r="K199" i="94"/>
  <c r="H200" i="94"/>
  <c r="I200" i="94"/>
  <c r="J200" i="94"/>
  <c r="K200" i="94"/>
  <c r="H201" i="94"/>
  <c r="I201" i="94"/>
  <c r="J201" i="94"/>
  <c r="K201" i="94"/>
  <c r="H202" i="94"/>
  <c r="I202" i="94"/>
  <c r="J202" i="94"/>
  <c r="K202" i="94"/>
  <c r="H203" i="94"/>
  <c r="I203" i="94"/>
  <c r="J203" i="94"/>
  <c r="K203" i="94"/>
  <c r="H204" i="94"/>
  <c r="I204" i="94"/>
  <c r="J204" i="94"/>
  <c r="K204" i="94"/>
  <c r="H205" i="94"/>
  <c r="I205" i="94"/>
  <c r="J205" i="94"/>
  <c r="K205" i="94"/>
  <c r="H206" i="94"/>
  <c r="I206" i="94"/>
  <c r="J206" i="94"/>
  <c r="K206" i="94"/>
  <c r="H207" i="94"/>
  <c r="I207" i="94"/>
  <c r="J207" i="94"/>
  <c r="K207" i="94"/>
  <c r="H208" i="94"/>
  <c r="I208" i="94"/>
  <c r="J208" i="94"/>
  <c r="K208" i="94"/>
  <c r="H209" i="94"/>
  <c r="I209" i="94"/>
  <c r="J209" i="94"/>
  <c r="K209" i="94"/>
  <c r="I190" i="94"/>
  <c r="J190" i="94"/>
  <c r="K190" i="94"/>
  <c r="H190" i="94"/>
  <c r="G191" i="94"/>
  <c r="G192" i="94"/>
  <c r="G193" i="94"/>
  <c r="G194" i="94"/>
  <c r="G195" i="94"/>
  <c r="G196" i="94"/>
  <c r="G197" i="94"/>
  <c r="G198" i="94"/>
  <c r="G199" i="94"/>
  <c r="G200" i="94"/>
  <c r="G201" i="94"/>
  <c r="G202" i="94"/>
  <c r="G203" i="94"/>
  <c r="G204" i="94"/>
  <c r="G205" i="94"/>
  <c r="G206" i="94"/>
  <c r="G207" i="94"/>
  <c r="G208" i="94"/>
  <c r="G209" i="94"/>
  <c r="G190" i="94"/>
  <c r="F191" i="94"/>
  <c r="F192" i="94"/>
  <c r="F193" i="94"/>
  <c r="F194" i="94"/>
  <c r="F195" i="94"/>
  <c r="F196" i="94"/>
  <c r="F197" i="94"/>
  <c r="F198" i="94"/>
  <c r="F199" i="94"/>
  <c r="F200" i="94"/>
  <c r="F201" i="94"/>
  <c r="F202" i="94"/>
  <c r="F203" i="94"/>
  <c r="F204" i="94"/>
  <c r="F205" i="94"/>
  <c r="F206" i="94"/>
  <c r="F207" i="94"/>
  <c r="F208" i="94"/>
  <c r="F209" i="94"/>
  <c r="F190" i="94"/>
  <c r="C191" i="94"/>
  <c r="D191" i="94"/>
  <c r="E191" i="94"/>
  <c r="C192" i="94"/>
  <c r="D192" i="94"/>
  <c r="E192" i="94"/>
  <c r="C193" i="94"/>
  <c r="D193" i="94"/>
  <c r="E193" i="94"/>
  <c r="C194" i="94"/>
  <c r="D194" i="94"/>
  <c r="E194" i="94"/>
  <c r="C195" i="94"/>
  <c r="D195" i="94"/>
  <c r="E195" i="94"/>
  <c r="C196" i="94"/>
  <c r="D196" i="94"/>
  <c r="E196" i="94"/>
  <c r="C197" i="94"/>
  <c r="D197" i="94"/>
  <c r="E197" i="94"/>
  <c r="C198" i="94"/>
  <c r="D198" i="94"/>
  <c r="E198" i="94"/>
  <c r="C199" i="94"/>
  <c r="D199" i="94"/>
  <c r="E199" i="94"/>
  <c r="C200" i="94"/>
  <c r="D200" i="94"/>
  <c r="E200" i="94"/>
  <c r="C201" i="94"/>
  <c r="D201" i="94"/>
  <c r="E201" i="94"/>
  <c r="C202" i="94"/>
  <c r="D202" i="94"/>
  <c r="E202" i="94"/>
  <c r="C203" i="94"/>
  <c r="D203" i="94"/>
  <c r="E203" i="94"/>
  <c r="C204" i="94"/>
  <c r="D204" i="94"/>
  <c r="E204" i="94"/>
  <c r="C205" i="94"/>
  <c r="D205" i="94"/>
  <c r="E205" i="94"/>
  <c r="C206" i="94"/>
  <c r="D206" i="94"/>
  <c r="E206" i="94"/>
  <c r="C207" i="94"/>
  <c r="D207" i="94"/>
  <c r="E207" i="94"/>
  <c r="C208" i="94"/>
  <c r="D208" i="94"/>
  <c r="E208" i="94"/>
  <c r="C209" i="94"/>
  <c r="D209" i="94"/>
  <c r="E209" i="94"/>
  <c r="D190" i="94"/>
  <c r="E190" i="94"/>
  <c r="C190" i="94"/>
  <c r="L209" i="94" l="1"/>
  <c r="L205" i="94"/>
  <c r="L201" i="94"/>
  <c r="L197" i="94"/>
  <c r="L193" i="94"/>
  <c r="L190" i="94"/>
  <c r="L208" i="94"/>
  <c r="L206" i="94"/>
  <c r="L204" i="94"/>
  <c r="L202" i="94"/>
  <c r="L200" i="94"/>
  <c r="L198" i="94"/>
  <c r="L196" i="94"/>
  <c r="L194" i="94"/>
  <c r="L192" i="94"/>
  <c r="L207" i="94"/>
  <c r="L203" i="94"/>
  <c r="L199" i="94"/>
  <c r="L195" i="94"/>
  <c r="L191" i="94"/>
  <c r="K303" i="94"/>
  <c r="J303" i="94"/>
  <c r="I303" i="94"/>
  <c r="H303" i="94"/>
  <c r="G303" i="94"/>
  <c r="F303" i="94"/>
  <c r="E303" i="94"/>
  <c r="D303" i="94"/>
  <c r="C303" i="94"/>
  <c r="L302" i="94"/>
  <c r="L301" i="94"/>
  <c r="L300" i="94"/>
  <c r="L299" i="94"/>
  <c r="L298" i="94"/>
  <c r="L297" i="94"/>
  <c r="L296" i="94"/>
  <c r="L295" i="94"/>
  <c r="L294" i="94"/>
  <c r="L293" i="94"/>
  <c r="L292" i="94"/>
  <c r="L291" i="94"/>
  <c r="L290" i="94"/>
  <c r="L289" i="94"/>
  <c r="L288" i="94"/>
  <c r="L287" i="94"/>
  <c r="L286" i="94"/>
  <c r="L285" i="94"/>
  <c r="L284" i="94"/>
  <c r="L283" i="94"/>
  <c r="E268" i="94"/>
  <c r="D268" i="94"/>
  <c r="C268" i="94"/>
  <c r="F267" i="94"/>
  <c r="F266" i="94"/>
  <c r="F265" i="94"/>
  <c r="F264" i="94"/>
  <c r="F263" i="94"/>
  <c r="F262" i="94"/>
  <c r="F261" i="94"/>
  <c r="F260" i="94"/>
  <c r="F259" i="94"/>
  <c r="F258" i="94"/>
  <c r="F257" i="94"/>
  <c r="F256" i="94"/>
  <c r="F255" i="94"/>
  <c r="F254" i="94"/>
  <c r="F253" i="94"/>
  <c r="F252" i="94"/>
  <c r="F251" i="94"/>
  <c r="F250" i="94"/>
  <c r="F249" i="94"/>
  <c r="F248" i="94"/>
  <c r="C240" i="94"/>
  <c r="L210" i="94" l="1"/>
  <c r="F268" i="94"/>
  <c r="L303" i="94"/>
  <c r="F85" i="94" l="1"/>
  <c r="G85" i="94"/>
  <c r="H85" i="94"/>
  <c r="I85" i="94"/>
  <c r="J85" i="94"/>
  <c r="K85" i="94"/>
  <c r="F86" i="94"/>
  <c r="G86" i="94"/>
  <c r="H86" i="94"/>
  <c r="I86" i="94"/>
  <c r="J86" i="94"/>
  <c r="K86" i="94"/>
  <c r="F87" i="94"/>
  <c r="G87" i="94"/>
  <c r="H87" i="94"/>
  <c r="I87" i="94"/>
  <c r="J87" i="94"/>
  <c r="K87" i="94"/>
  <c r="F88" i="94"/>
  <c r="G88" i="94"/>
  <c r="H88" i="94"/>
  <c r="I88" i="94"/>
  <c r="J88" i="94"/>
  <c r="K88" i="94"/>
  <c r="F89" i="94"/>
  <c r="G89" i="94"/>
  <c r="H89" i="94"/>
  <c r="I89" i="94"/>
  <c r="J89" i="94"/>
  <c r="K89" i="94"/>
  <c r="F90" i="94"/>
  <c r="G90" i="94"/>
  <c r="H90" i="94"/>
  <c r="I90" i="94"/>
  <c r="J90" i="94"/>
  <c r="K90" i="94"/>
  <c r="F91" i="94"/>
  <c r="G91" i="94"/>
  <c r="H91" i="94"/>
  <c r="I91" i="94"/>
  <c r="J91" i="94"/>
  <c r="K91" i="94"/>
  <c r="F92" i="94"/>
  <c r="G92" i="94"/>
  <c r="H92" i="94"/>
  <c r="I92" i="94"/>
  <c r="J92" i="94"/>
  <c r="K92" i="94"/>
  <c r="F93" i="94"/>
  <c r="G93" i="94"/>
  <c r="H93" i="94"/>
  <c r="I93" i="94"/>
  <c r="J93" i="94"/>
  <c r="K93" i="94"/>
  <c r="F94" i="94"/>
  <c r="G94" i="94"/>
  <c r="H94" i="94"/>
  <c r="I94" i="94"/>
  <c r="J94" i="94"/>
  <c r="K94" i="94"/>
  <c r="F95" i="94"/>
  <c r="G95" i="94"/>
  <c r="H95" i="94"/>
  <c r="I95" i="94"/>
  <c r="J95" i="94"/>
  <c r="K95" i="94"/>
  <c r="F96" i="94"/>
  <c r="G96" i="94"/>
  <c r="H96" i="94"/>
  <c r="I96" i="94"/>
  <c r="J96" i="94"/>
  <c r="K96" i="94"/>
  <c r="F97" i="94"/>
  <c r="G97" i="94"/>
  <c r="H97" i="94"/>
  <c r="I97" i="94"/>
  <c r="J97" i="94"/>
  <c r="K97" i="94"/>
  <c r="F98" i="94"/>
  <c r="G98" i="94"/>
  <c r="H98" i="94"/>
  <c r="I98" i="94"/>
  <c r="J98" i="94"/>
  <c r="K98" i="94"/>
  <c r="F99" i="94"/>
  <c r="G99" i="94"/>
  <c r="H99" i="94"/>
  <c r="I99" i="94"/>
  <c r="J99" i="94"/>
  <c r="K99" i="94"/>
  <c r="F100" i="94"/>
  <c r="G100" i="94"/>
  <c r="H100" i="94"/>
  <c r="I100" i="94"/>
  <c r="J100" i="94"/>
  <c r="K100" i="94"/>
  <c r="F101" i="94"/>
  <c r="G101" i="94"/>
  <c r="H101" i="94"/>
  <c r="I101" i="94"/>
  <c r="J101" i="94"/>
  <c r="K101" i="94"/>
  <c r="F102" i="94"/>
  <c r="G102" i="94"/>
  <c r="H102" i="94"/>
  <c r="I102" i="94"/>
  <c r="J102" i="94"/>
  <c r="K102" i="94"/>
  <c r="F103" i="94"/>
  <c r="G103" i="94"/>
  <c r="H103" i="94"/>
  <c r="I103" i="94"/>
  <c r="J103" i="94"/>
  <c r="K103" i="94"/>
  <c r="G84" i="94"/>
  <c r="H84" i="94"/>
  <c r="I84" i="94"/>
  <c r="J84" i="94"/>
  <c r="K84" i="94"/>
  <c r="F84" i="94"/>
  <c r="F14" i="94" l="1"/>
  <c r="G14" i="94"/>
  <c r="H14" i="94"/>
  <c r="I14" i="94"/>
  <c r="J14" i="94"/>
  <c r="K14" i="94"/>
  <c r="F15" i="94"/>
  <c r="G15" i="94"/>
  <c r="H15" i="94"/>
  <c r="I15" i="94"/>
  <c r="J15" i="94"/>
  <c r="K15" i="94"/>
  <c r="F16" i="94"/>
  <c r="G16" i="94"/>
  <c r="H16" i="94"/>
  <c r="I16" i="94"/>
  <c r="J16" i="94"/>
  <c r="K16" i="94"/>
  <c r="F17" i="94"/>
  <c r="G17" i="94"/>
  <c r="H17" i="94"/>
  <c r="I17" i="94"/>
  <c r="J17" i="94"/>
  <c r="K17" i="94"/>
  <c r="F18" i="94"/>
  <c r="G18" i="94"/>
  <c r="H18" i="94"/>
  <c r="I18" i="94"/>
  <c r="J18" i="94"/>
  <c r="K18" i="94"/>
  <c r="F19" i="94"/>
  <c r="G19" i="94"/>
  <c r="H19" i="94"/>
  <c r="I19" i="94"/>
  <c r="J19" i="94"/>
  <c r="K19" i="94"/>
  <c r="F20" i="94"/>
  <c r="G20" i="94"/>
  <c r="H20" i="94"/>
  <c r="I20" i="94"/>
  <c r="J20" i="94"/>
  <c r="K20" i="94"/>
  <c r="F21" i="94"/>
  <c r="G21" i="94"/>
  <c r="H21" i="94"/>
  <c r="I21" i="94"/>
  <c r="J21" i="94"/>
  <c r="K21" i="94"/>
  <c r="F22" i="94"/>
  <c r="G22" i="94"/>
  <c r="H22" i="94"/>
  <c r="I22" i="94"/>
  <c r="J22" i="94"/>
  <c r="K22" i="94"/>
  <c r="F23" i="94"/>
  <c r="G23" i="94"/>
  <c r="H23" i="94"/>
  <c r="I23" i="94"/>
  <c r="J23" i="94"/>
  <c r="K23" i="94"/>
  <c r="F24" i="94"/>
  <c r="G24" i="94"/>
  <c r="H24" i="94"/>
  <c r="I24" i="94"/>
  <c r="J24" i="94"/>
  <c r="K24" i="94"/>
  <c r="F25" i="94"/>
  <c r="G25" i="94"/>
  <c r="H25" i="94"/>
  <c r="I25" i="94"/>
  <c r="J25" i="94"/>
  <c r="K25" i="94"/>
  <c r="F26" i="94"/>
  <c r="G26" i="94"/>
  <c r="H26" i="94"/>
  <c r="I26" i="94"/>
  <c r="J26" i="94"/>
  <c r="K26" i="94"/>
  <c r="F27" i="94"/>
  <c r="G27" i="94"/>
  <c r="H27" i="94"/>
  <c r="I27" i="94"/>
  <c r="J27" i="94"/>
  <c r="K27" i="94"/>
  <c r="F28" i="94"/>
  <c r="G28" i="94"/>
  <c r="H28" i="94"/>
  <c r="I28" i="94"/>
  <c r="J28" i="94"/>
  <c r="K28" i="94"/>
  <c r="F29" i="94"/>
  <c r="G29" i="94"/>
  <c r="H29" i="94"/>
  <c r="I29" i="94"/>
  <c r="J29" i="94"/>
  <c r="K29" i="94"/>
  <c r="F30" i="94"/>
  <c r="G30" i="94"/>
  <c r="H30" i="94"/>
  <c r="I30" i="94"/>
  <c r="J30" i="94"/>
  <c r="K30" i="94"/>
  <c r="F31" i="94"/>
  <c r="G31" i="94"/>
  <c r="H31" i="94"/>
  <c r="I31" i="94"/>
  <c r="J31" i="94"/>
  <c r="K31" i="94"/>
  <c r="F32" i="94"/>
  <c r="G32" i="94"/>
  <c r="H32" i="94"/>
  <c r="I32" i="94"/>
  <c r="J32" i="94"/>
  <c r="K32" i="94"/>
  <c r="F33" i="94"/>
  <c r="G33" i="94"/>
  <c r="H33" i="94"/>
  <c r="I33" i="94"/>
  <c r="J33" i="94"/>
  <c r="K33" i="94"/>
  <c r="E85" i="94"/>
  <c r="E15" i="94" s="1"/>
  <c r="E86" i="94"/>
  <c r="E16" i="94" s="1"/>
  <c r="E87" i="94"/>
  <c r="E17" i="94" s="1"/>
  <c r="E88" i="94"/>
  <c r="E18" i="94" s="1"/>
  <c r="E89" i="94"/>
  <c r="E19" i="94" s="1"/>
  <c r="E90" i="94"/>
  <c r="E20" i="94" s="1"/>
  <c r="E91" i="94"/>
  <c r="E21" i="94" s="1"/>
  <c r="E92" i="94"/>
  <c r="E22" i="94" s="1"/>
  <c r="E93" i="94"/>
  <c r="E23" i="94" s="1"/>
  <c r="E94" i="94"/>
  <c r="E24" i="94" s="1"/>
  <c r="E95" i="94"/>
  <c r="E25" i="94" s="1"/>
  <c r="E96" i="94"/>
  <c r="E26" i="94" s="1"/>
  <c r="E97" i="94"/>
  <c r="E27" i="94" s="1"/>
  <c r="E98" i="94"/>
  <c r="E28" i="94" s="1"/>
  <c r="E99" i="94"/>
  <c r="E29" i="94" s="1"/>
  <c r="E100" i="94"/>
  <c r="E30" i="94" s="1"/>
  <c r="E101" i="94"/>
  <c r="E31" i="94" s="1"/>
  <c r="E102" i="94"/>
  <c r="E32" i="94" s="1"/>
  <c r="E103" i="94"/>
  <c r="E33" i="94" s="1"/>
  <c r="E84" i="94"/>
  <c r="E14" i="94" s="1"/>
  <c r="D85" i="94"/>
  <c r="D86" i="94"/>
  <c r="D16" i="94" s="1"/>
  <c r="D87" i="94"/>
  <c r="D17" i="94" s="1"/>
  <c r="D88" i="94"/>
  <c r="D18" i="94" s="1"/>
  <c r="D89" i="94"/>
  <c r="D19" i="94" s="1"/>
  <c r="D90" i="94"/>
  <c r="D20" i="94" s="1"/>
  <c r="D91" i="94"/>
  <c r="D21" i="94" s="1"/>
  <c r="D92" i="94"/>
  <c r="D93" i="94"/>
  <c r="D23" i="94" s="1"/>
  <c r="D94" i="94"/>
  <c r="D24" i="94" s="1"/>
  <c r="D95" i="94"/>
  <c r="D25" i="94" s="1"/>
  <c r="D96" i="94"/>
  <c r="D97" i="94"/>
  <c r="D27" i="94" s="1"/>
  <c r="D98" i="94"/>
  <c r="D28" i="94" s="1"/>
  <c r="D99" i="94"/>
  <c r="D29" i="94" s="1"/>
  <c r="D100" i="94"/>
  <c r="D101" i="94"/>
  <c r="D31" i="94" s="1"/>
  <c r="D102" i="94"/>
  <c r="D32" i="94" s="1"/>
  <c r="D103" i="94"/>
  <c r="D33" i="94" s="1"/>
  <c r="D84" i="94"/>
  <c r="D14" i="94" s="1"/>
  <c r="C85" i="94"/>
  <c r="C15" i="94" s="1"/>
  <c r="C86" i="94"/>
  <c r="C16" i="94" s="1"/>
  <c r="C87" i="94"/>
  <c r="L87" i="94" s="1"/>
  <c r="C88" i="94"/>
  <c r="C18" i="94" s="1"/>
  <c r="C89" i="94"/>
  <c r="C19" i="94" s="1"/>
  <c r="C90" i="94"/>
  <c r="C20" i="94" s="1"/>
  <c r="C91" i="94"/>
  <c r="L91" i="94" s="1"/>
  <c r="C92" i="94"/>
  <c r="C22" i="94" s="1"/>
  <c r="C93" i="94"/>
  <c r="C23" i="94" s="1"/>
  <c r="C94" i="94"/>
  <c r="C24" i="94" s="1"/>
  <c r="C95" i="94"/>
  <c r="L95" i="94" s="1"/>
  <c r="C96" i="94"/>
  <c r="C26" i="94" s="1"/>
  <c r="C97" i="94"/>
  <c r="L97" i="94" s="1"/>
  <c r="C98" i="94"/>
  <c r="L98" i="94" s="1"/>
  <c r="C99" i="94"/>
  <c r="L99" i="94" s="1"/>
  <c r="C100" i="94"/>
  <c r="C30" i="94" s="1"/>
  <c r="C101" i="94"/>
  <c r="L101" i="94" s="1"/>
  <c r="C102" i="94"/>
  <c r="C32" i="94" s="1"/>
  <c r="C103" i="94"/>
  <c r="L103" i="94" s="1"/>
  <c r="C84" i="94"/>
  <c r="C14" i="94" s="1"/>
  <c r="K210" i="94"/>
  <c r="J210" i="94"/>
  <c r="I210" i="94"/>
  <c r="H210" i="94"/>
  <c r="G210" i="94"/>
  <c r="F210" i="94"/>
  <c r="E210" i="94"/>
  <c r="D210" i="94"/>
  <c r="C210" i="94"/>
  <c r="K174" i="94"/>
  <c r="J174" i="94"/>
  <c r="I174" i="94"/>
  <c r="H174" i="94"/>
  <c r="G174" i="94"/>
  <c r="F174" i="94"/>
  <c r="E174" i="94"/>
  <c r="D174" i="94"/>
  <c r="C174" i="94"/>
  <c r="L173" i="94"/>
  <c r="L172" i="94"/>
  <c r="L171" i="94"/>
  <c r="L170" i="94"/>
  <c r="L169" i="94"/>
  <c r="L168" i="94"/>
  <c r="L167" i="94"/>
  <c r="L166" i="94"/>
  <c r="L165" i="94"/>
  <c r="L164" i="94"/>
  <c r="L163" i="94"/>
  <c r="L162" i="94"/>
  <c r="L161" i="94"/>
  <c r="L160" i="94"/>
  <c r="L159" i="94"/>
  <c r="L158" i="94"/>
  <c r="L157" i="94"/>
  <c r="L156" i="94"/>
  <c r="L155" i="94"/>
  <c r="L154" i="94"/>
  <c r="E139" i="94"/>
  <c r="D139" i="94"/>
  <c r="C139" i="94"/>
  <c r="F138" i="94"/>
  <c r="F137" i="94"/>
  <c r="F136" i="94"/>
  <c r="F135" i="94"/>
  <c r="F134" i="94"/>
  <c r="F133" i="94"/>
  <c r="F132" i="94"/>
  <c r="F131" i="94"/>
  <c r="F130" i="94"/>
  <c r="F129" i="94"/>
  <c r="F128" i="94"/>
  <c r="F127" i="94"/>
  <c r="F126" i="94"/>
  <c r="F125" i="94"/>
  <c r="F124" i="94"/>
  <c r="F123" i="94"/>
  <c r="F122" i="94"/>
  <c r="F121" i="94"/>
  <c r="F120" i="94"/>
  <c r="F119" i="94"/>
  <c r="K104" i="94"/>
  <c r="J104" i="94"/>
  <c r="I104" i="94"/>
  <c r="H104" i="94"/>
  <c r="G104" i="94"/>
  <c r="F104" i="94"/>
  <c r="K69" i="94"/>
  <c r="J69" i="94"/>
  <c r="I69" i="94"/>
  <c r="H69" i="94"/>
  <c r="G69" i="94"/>
  <c r="F69" i="94"/>
  <c r="E69" i="94"/>
  <c r="D69" i="94"/>
  <c r="C69" i="94"/>
  <c r="L68" i="94"/>
  <c r="L67" i="94"/>
  <c r="L66" i="94"/>
  <c r="L65" i="94"/>
  <c r="L64" i="94"/>
  <c r="L63" i="94"/>
  <c r="L62" i="94"/>
  <c r="L61" i="94"/>
  <c r="L60" i="94"/>
  <c r="L59" i="94"/>
  <c r="L58" i="94"/>
  <c r="L57" i="94"/>
  <c r="L56" i="94"/>
  <c r="L55" i="94"/>
  <c r="L54" i="94"/>
  <c r="L53" i="94"/>
  <c r="L52" i="94"/>
  <c r="L51" i="94"/>
  <c r="L50" i="94"/>
  <c r="L49" i="94"/>
  <c r="L89" i="94" l="1"/>
  <c r="L93" i="94"/>
  <c r="F139" i="94"/>
  <c r="L69" i="94"/>
  <c r="E104" i="94"/>
  <c r="L94" i="94"/>
  <c r="L86" i="94"/>
  <c r="L174" i="94"/>
  <c r="C29" i="94"/>
  <c r="C21" i="94"/>
  <c r="D104" i="94"/>
  <c r="L90" i="94"/>
  <c r="L102" i="94"/>
  <c r="L100" i="94"/>
  <c r="L96" i="94"/>
  <c r="L92" i="94"/>
  <c r="L88" i="94"/>
  <c r="C33" i="94"/>
  <c r="C25" i="94"/>
  <c r="C28" i="94"/>
  <c r="C17" i="94"/>
  <c r="L85" i="94"/>
  <c r="C31" i="94"/>
  <c r="C27" i="94"/>
  <c r="D30" i="94"/>
  <c r="D26" i="94"/>
  <c r="D22" i="94"/>
  <c r="D15" i="94"/>
  <c r="C104" i="94"/>
  <c r="L84" i="94"/>
  <c r="L104" i="94" l="1"/>
  <c r="E34" i="94"/>
  <c r="L23" i="94" l="1"/>
  <c r="L16" i="94"/>
  <c r="I34" i="94"/>
  <c r="L27" i="94"/>
  <c r="L32" i="94"/>
  <c r="L28" i="94"/>
  <c r="L20" i="94"/>
  <c r="L31" i="94"/>
  <c r="L19" i="94"/>
  <c r="L15" i="94"/>
  <c r="L24" i="94"/>
  <c r="L14" i="94"/>
  <c r="G34" i="94"/>
  <c r="L29" i="94"/>
  <c r="L26" i="94"/>
  <c r="L25" i="94"/>
  <c r="L22" i="94"/>
  <c r="L21" i="94"/>
  <c r="L18" i="94"/>
  <c r="L17" i="94"/>
  <c r="L30" i="94"/>
  <c r="K34" i="94"/>
  <c r="L33" i="94"/>
  <c r="H34" i="94"/>
  <c r="D34" i="94"/>
  <c r="J34" i="94"/>
  <c r="F34" i="94"/>
  <c r="C34" i="94"/>
  <c r="L34" i="94" l="1"/>
</calcChain>
</file>

<file path=xl/sharedStrings.xml><?xml version="1.0" encoding="utf-8"?>
<sst xmlns="http://schemas.openxmlformats.org/spreadsheetml/2006/main" count="319" uniqueCount="49">
  <si>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</si>
  <si>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</si>
  <si>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</si>
  <si>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</si>
  <si>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</si>
  <si>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</si>
  <si>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</si>
  <si>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</si>
  <si>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</si>
  <si>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</si>
  <si>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</si>
  <si>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</si>
  <si>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</si>
  <si>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</si>
  <si>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</si>
  <si>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</si>
  <si>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</si>
  <si>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</si>
  <si>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</si>
  <si>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</si>
  <si>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</si>
  <si>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</si>
  <si>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</si>
  <si>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</si>
  <si>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</si>
  <si>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</si>
  <si>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</si>
  <si>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</si>
  <si>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ANEXO III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</si>
  <si>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</si>
  <si>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</si>
  <si>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</si>
  <si>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</si>
  <si>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</si>
  <si>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</si>
  <si>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</si>
  <si>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</si>
  <si>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</si>
  <si>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</si>
  <si>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</si>
  <si>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PARTICIPACIONES FEDERALES MINISTRADAS A LOS MUNICIPIOS EN EL II TRIMESTRE DEL EJERCICIO FISCAL 2019</t>
  </si>
  <si>
    <t>PARTICIPACIONES FEDERALES MINISTRADAS A LOS MUNICIPIOS EN EL MES DE ABRIL DEL EJERCICIO FISCAL 2019</t>
  </si>
  <si>
    <t>PARTICIPACIONES FEDERALES MINISTRADAS A LOS MUNICIPIOS EN EL MES DE MAYO DEL EJERCICIO FISCAL 2019</t>
  </si>
  <si>
    <t>AJUSTE DEFINITIVO 2018</t>
  </si>
  <si>
    <t>INCLUYE AJUSTE DEFINITIVO 2018</t>
  </si>
  <si>
    <t>Ajuste Definitivo 2018 Fondo de Fiscalización y Recaudación</t>
  </si>
  <si>
    <t>PRIMER AJUSTE CUATRIMESTRAL 2019</t>
  </si>
  <si>
    <t>PARTICIPACIONES FEDERALES MINISTRADAS A LOS MUNICIPIOS EN EL MES DE JUNIO DEL EJERCICIO FISCAL 2019</t>
  </si>
  <si>
    <t>(INCLUYE AJUSTE DEFINITIVO 2018 DEL FONDO DE FISCALIZACIÓN Y RECAUDACION Y PRIMER AJUSTE CUATRIMESTRAL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</si>
</sst>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49">
    <xf numFmtId="0" fontId="0" fillId="0" borderId="0" xfId="0"/>
    <xf numFmtId="3" fontId="12" fillId="0" borderId="2" xfId="0" applyNumberFormat="1" applyFont="1" applyBorder="1"/>
    <xf numFmtId="0" fontId="12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2" fillId="0" borderId="2" xfId="2" applyFont="1" applyBorder="1" applyAlignment="1">
      <alignment wrapText="1"/>
    </xf>
    <xf numFmtId="3" fontId="12" fillId="0" borderId="2" xfId="2" applyNumberFormat="1" applyFont="1" applyBorder="1"/>
    <xf numFmtId="0" fontId="7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3" fontId="11" fillId="2" borderId="2" xfId="0" applyNumberFormat="1" applyFont="1" applyFill="1" applyBorder="1"/>
    <xf numFmtId="3" fontId="11" fillId="2" borderId="2" xfId="2" applyNumberFormat="1" applyFont="1" applyFill="1" applyBorder="1"/>
    <xf numFmtId="0" fontId="2" fillId="0" borderId="0" xfId="0" applyFont="1"/>
    <xf numFmtId="0" fontId="12" fillId="0" borderId="2" xfId="2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2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11" fillId="2" borderId="5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Alignment="1">
      <alignment horizontal="center" vertical="justify"/>
    </xf>
    <xf numFmtId="0" fontId="4" fillId="0" borderId="0" xfId="2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R303"/>
  <sheetViews>
    <sheetView tabSelected="1" topLeftCell="A73" zoomScale="98" zoomScaleNormal="98" workbookViewId="0">
      <selection activeCell="B1" sqref="B1"/>
    </sheetView>
  </sheetViews>
  <sheetFormatPr baseColWidth="10" defaultRowHeight="12.75" x14ac:dyDescent="0.2"/>
  <cols>
    <col min="1" max="1" width="4.140625" style="3" customWidth="1"/>
    <col min="2" max="2" width="19.85546875" style="3" customWidth="1"/>
    <col min="3" max="12" width="13.85546875" style="3" customWidth="1"/>
    <col min="13" max="13" width="11.42578125" style="3"/>
    <col min="14" max="14" width="13.7109375" style="3" bestFit="1" customWidth="1"/>
    <col min="15" max="17" width="11.42578125" style="3"/>
    <col min="18" max="18" width="13.7109375" style="3" bestFit="1" customWidth="1"/>
    <col min="19" max="16384" width="11.42578125" style="3"/>
  </cols>
  <sheetData>
    <row r="3" spans="1:12" ht="16.5" x14ac:dyDescent="0.25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5" x14ac:dyDescent="0.2">
      <c r="A4" s="29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4.25" x14ac:dyDescent="0.2">
      <c r="A5" s="30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25" t="s">
        <v>28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9" spans="1:12" x14ac:dyDescent="0.2">
      <c r="A9" s="25" t="s">
        <v>40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x14ac:dyDescent="0.2">
      <c r="L10" s="4"/>
    </row>
    <row r="11" spans="1:12" ht="23.1" customHeight="1" x14ac:dyDescent="0.2">
      <c r="A11" s="31" t="s">
        <v>1</v>
      </c>
      <c r="B11" s="31" t="s">
        <v>29</v>
      </c>
      <c r="C11" s="34" t="s">
        <v>30</v>
      </c>
      <c r="D11" s="34" t="s">
        <v>31</v>
      </c>
      <c r="E11" s="34" t="s">
        <v>32</v>
      </c>
      <c r="F11" s="34" t="s">
        <v>33</v>
      </c>
      <c r="G11" s="34" t="s">
        <v>34</v>
      </c>
      <c r="H11" s="37" t="s">
        <v>35</v>
      </c>
      <c r="I11" s="34" t="s">
        <v>36</v>
      </c>
      <c r="J11" s="34" t="s">
        <v>37</v>
      </c>
      <c r="K11" s="34" t="s">
        <v>38</v>
      </c>
      <c r="L11" s="34" t="s">
        <v>39</v>
      </c>
    </row>
    <row r="12" spans="1:12" ht="23.1" customHeight="1" x14ac:dyDescent="0.2">
      <c r="A12" s="32"/>
      <c r="B12" s="32"/>
      <c r="C12" s="35"/>
      <c r="D12" s="35"/>
      <c r="E12" s="35"/>
      <c r="F12" s="35"/>
      <c r="G12" s="35"/>
      <c r="H12" s="38"/>
      <c r="I12" s="35"/>
      <c r="J12" s="35"/>
      <c r="K12" s="35"/>
      <c r="L12" s="35"/>
    </row>
    <row r="13" spans="1:12" ht="23.1" customHeight="1" x14ac:dyDescent="0.2">
      <c r="A13" s="33"/>
      <c r="B13" s="33"/>
      <c r="C13" s="36"/>
      <c r="D13" s="36"/>
      <c r="E13" s="36"/>
      <c r="F13" s="36"/>
      <c r="G13" s="36"/>
      <c r="H13" s="39"/>
      <c r="I13" s="36"/>
      <c r="J13" s="36"/>
      <c r="K13" s="36"/>
      <c r="L13" s="36"/>
    </row>
    <row r="14" spans="1:12" x14ac:dyDescent="0.2">
      <c r="A14" s="10">
        <v>1</v>
      </c>
      <c r="B14" s="5" t="s">
        <v>3</v>
      </c>
      <c r="C14" s="6">
        <f t="shared" ref="C14:C33" si="0">C49+C84+C190</f>
        <v>14504281.879999999</v>
      </c>
      <c r="D14" s="6">
        <f t="shared" ref="D14:K14" si="1">D49+D84+D190</f>
        <v>4248176.42</v>
      </c>
      <c r="E14" s="6">
        <f t="shared" si="1"/>
        <v>638508.65</v>
      </c>
      <c r="F14" s="6">
        <f t="shared" si="1"/>
        <v>463400.12</v>
      </c>
      <c r="G14" s="6">
        <f t="shared" si="1"/>
        <v>401475.439022034</v>
      </c>
      <c r="H14" s="6">
        <f t="shared" si="1"/>
        <v>1032750</v>
      </c>
      <c r="I14" s="6">
        <f t="shared" si="1"/>
        <v>21671.279999999999</v>
      </c>
      <c r="J14" s="6">
        <f t="shared" si="1"/>
        <v>70962.67</v>
      </c>
      <c r="K14" s="6">
        <f t="shared" si="1"/>
        <v>0</v>
      </c>
      <c r="L14" s="6">
        <f>SUM(C14:K14)</f>
        <v>21381226.459022034</v>
      </c>
    </row>
    <row r="15" spans="1:12" x14ac:dyDescent="0.2">
      <c r="A15" s="10">
        <v>2</v>
      </c>
      <c r="B15" s="5" t="s">
        <v>4</v>
      </c>
      <c r="C15" s="6">
        <f t="shared" si="0"/>
        <v>10929866.98</v>
      </c>
      <c r="D15" s="6">
        <f t="shared" ref="D15:K24" si="2">D50+D85+D191</f>
        <v>2802529.14</v>
      </c>
      <c r="E15" s="6">
        <f t="shared" si="2"/>
        <v>731969.79</v>
      </c>
      <c r="F15" s="6">
        <f t="shared" si="2"/>
        <v>191014.63</v>
      </c>
      <c r="G15" s="6">
        <f t="shared" si="2"/>
        <v>160079.32627305598</v>
      </c>
      <c r="H15" s="6">
        <f t="shared" si="2"/>
        <v>277771</v>
      </c>
      <c r="I15" s="6">
        <f t="shared" si="2"/>
        <v>18363.03</v>
      </c>
      <c r="J15" s="6">
        <f t="shared" si="2"/>
        <v>60129.770000000004</v>
      </c>
      <c r="K15" s="6">
        <f t="shared" si="2"/>
        <v>0</v>
      </c>
      <c r="L15" s="6">
        <f t="shared" ref="L15:L33" si="3">SUM(C15:K15)</f>
        <v>15171723.666273056</v>
      </c>
    </row>
    <row r="16" spans="1:12" x14ac:dyDescent="0.2">
      <c r="A16" s="10">
        <v>3</v>
      </c>
      <c r="B16" s="5" t="s">
        <v>19</v>
      </c>
      <c r="C16" s="6">
        <f t="shared" si="0"/>
        <v>9353139.8599999994</v>
      </c>
      <c r="D16" s="6">
        <f t="shared" si="2"/>
        <v>2557826.16</v>
      </c>
      <c r="E16" s="6">
        <f t="shared" si="2"/>
        <v>749239.77</v>
      </c>
      <c r="F16" s="6">
        <f t="shared" si="2"/>
        <v>140196.97</v>
      </c>
      <c r="G16" s="6">
        <f t="shared" si="2"/>
        <v>113893.644354437</v>
      </c>
      <c r="H16" s="6">
        <f t="shared" si="2"/>
        <v>550388</v>
      </c>
      <c r="I16" s="6">
        <f t="shared" si="2"/>
        <v>14007.09</v>
      </c>
      <c r="J16" s="6">
        <f t="shared" si="2"/>
        <v>45866.3</v>
      </c>
      <c r="K16" s="6">
        <f t="shared" si="2"/>
        <v>0</v>
      </c>
      <c r="L16" s="6">
        <f t="shared" si="3"/>
        <v>13524557.794354437</v>
      </c>
    </row>
    <row r="17" spans="1:18" x14ac:dyDescent="0.2">
      <c r="A17" s="10">
        <v>4</v>
      </c>
      <c r="B17" s="5" t="s">
        <v>20</v>
      </c>
      <c r="C17" s="6">
        <f t="shared" si="0"/>
        <v>22053695.620000001</v>
      </c>
      <c r="D17" s="6">
        <f t="shared" si="2"/>
        <v>7717965.7899999991</v>
      </c>
      <c r="E17" s="6">
        <f t="shared" si="2"/>
        <v>696413.91</v>
      </c>
      <c r="F17" s="6">
        <f t="shared" si="2"/>
        <v>1273252.51</v>
      </c>
      <c r="G17" s="6">
        <f t="shared" si="2"/>
        <v>3168001.4364992743</v>
      </c>
      <c r="H17" s="6">
        <f t="shared" si="2"/>
        <v>6678692</v>
      </c>
      <c r="I17" s="6">
        <f t="shared" si="2"/>
        <v>54168.21</v>
      </c>
      <c r="J17" s="6">
        <f t="shared" si="2"/>
        <v>177374.03</v>
      </c>
      <c r="K17" s="6">
        <f t="shared" si="2"/>
        <v>0</v>
      </c>
      <c r="L17" s="6">
        <f t="shared" si="3"/>
        <v>41819563.506499276</v>
      </c>
    </row>
    <row r="18" spans="1:18" x14ac:dyDescent="0.2">
      <c r="A18" s="10">
        <v>5</v>
      </c>
      <c r="B18" s="5" t="s">
        <v>5</v>
      </c>
      <c r="C18" s="6">
        <f t="shared" si="0"/>
        <v>19758499.98</v>
      </c>
      <c r="D18" s="6">
        <f t="shared" si="2"/>
        <v>5825974.8799999999</v>
      </c>
      <c r="E18" s="6">
        <f t="shared" si="2"/>
        <v>594317.80999999994</v>
      </c>
      <c r="F18" s="6">
        <f t="shared" si="2"/>
        <v>861531.45</v>
      </c>
      <c r="G18" s="6">
        <f t="shared" si="2"/>
        <v>795753.32201706595</v>
      </c>
      <c r="H18" s="6">
        <f t="shared" si="2"/>
        <v>292462</v>
      </c>
      <c r="I18" s="6">
        <f t="shared" si="2"/>
        <v>31818.600000000002</v>
      </c>
      <c r="J18" s="6">
        <f t="shared" si="2"/>
        <v>104190.17</v>
      </c>
      <c r="K18" s="6">
        <f t="shared" si="2"/>
        <v>0</v>
      </c>
      <c r="L18" s="6">
        <f t="shared" si="3"/>
        <v>28264548.212017067</v>
      </c>
    </row>
    <row r="19" spans="1:18" x14ac:dyDescent="0.2">
      <c r="A19" s="10">
        <v>6</v>
      </c>
      <c r="B19" s="5" t="s">
        <v>15</v>
      </c>
      <c r="C19" s="6">
        <f t="shared" si="0"/>
        <v>8949737.4699999988</v>
      </c>
      <c r="D19" s="6">
        <f t="shared" si="2"/>
        <v>1944135.0399999998</v>
      </c>
      <c r="E19" s="6">
        <f t="shared" si="2"/>
        <v>921431.72</v>
      </c>
      <c r="F19" s="6">
        <f t="shared" si="2"/>
        <v>433325.63999999996</v>
      </c>
      <c r="G19" s="6">
        <f t="shared" si="2"/>
        <v>334794.21225830604</v>
      </c>
      <c r="H19" s="6">
        <f t="shared" si="2"/>
        <v>1431937</v>
      </c>
      <c r="I19" s="6">
        <f t="shared" si="2"/>
        <v>19116.57</v>
      </c>
      <c r="J19" s="6">
        <f t="shared" si="2"/>
        <v>62597.289999999994</v>
      </c>
      <c r="K19" s="6">
        <f t="shared" si="2"/>
        <v>0</v>
      </c>
      <c r="L19" s="6">
        <f t="shared" si="3"/>
        <v>14097074.942258304</v>
      </c>
    </row>
    <row r="20" spans="1:18" x14ac:dyDescent="0.2">
      <c r="A20" s="10">
        <v>7</v>
      </c>
      <c r="B20" s="5" t="s">
        <v>16</v>
      </c>
      <c r="C20" s="6">
        <f t="shared" si="0"/>
        <v>7503710.7000000002</v>
      </c>
      <c r="D20" s="6">
        <f t="shared" si="2"/>
        <v>1718512.22</v>
      </c>
      <c r="E20" s="6">
        <f t="shared" si="2"/>
        <v>912288.78999999992</v>
      </c>
      <c r="F20" s="6">
        <f t="shared" si="2"/>
        <v>144162.66999999998</v>
      </c>
      <c r="G20" s="6">
        <f t="shared" si="2"/>
        <v>115319.001815957</v>
      </c>
      <c r="H20" s="6">
        <f t="shared" si="2"/>
        <v>0</v>
      </c>
      <c r="I20" s="6">
        <f t="shared" si="2"/>
        <v>13910.01</v>
      </c>
      <c r="J20" s="6">
        <f t="shared" si="2"/>
        <v>45548.399999999994</v>
      </c>
      <c r="K20" s="6">
        <f t="shared" si="2"/>
        <v>0</v>
      </c>
      <c r="L20" s="6">
        <f t="shared" si="3"/>
        <v>10453451.791815955</v>
      </c>
    </row>
    <row r="21" spans="1:18" x14ac:dyDescent="0.2">
      <c r="A21" s="10">
        <v>8</v>
      </c>
      <c r="B21" s="5" t="s">
        <v>6</v>
      </c>
      <c r="C21" s="6">
        <f t="shared" si="0"/>
        <v>12493517.23</v>
      </c>
      <c r="D21" s="6">
        <f t="shared" si="2"/>
        <v>3729106.4699999997</v>
      </c>
      <c r="E21" s="6">
        <f t="shared" si="2"/>
        <v>667969.22</v>
      </c>
      <c r="F21" s="6">
        <f t="shared" si="2"/>
        <v>348439.47</v>
      </c>
      <c r="G21" s="6">
        <f t="shared" si="2"/>
        <v>302558.23471495952</v>
      </c>
      <c r="H21" s="6">
        <f t="shared" si="2"/>
        <v>1345361</v>
      </c>
      <c r="I21" s="6">
        <f t="shared" si="2"/>
        <v>18332.25</v>
      </c>
      <c r="J21" s="6">
        <f t="shared" si="2"/>
        <v>60029.039999999994</v>
      </c>
      <c r="K21" s="6">
        <f t="shared" si="2"/>
        <v>0</v>
      </c>
      <c r="L21" s="6">
        <f t="shared" si="3"/>
        <v>18965312.914714955</v>
      </c>
    </row>
    <row r="22" spans="1:18" x14ac:dyDescent="0.2">
      <c r="A22" s="10">
        <v>9</v>
      </c>
      <c r="B22" s="5" t="s">
        <v>7</v>
      </c>
      <c r="C22" s="6">
        <f t="shared" si="0"/>
        <v>10648343.370000001</v>
      </c>
      <c r="D22" s="6">
        <f t="shared" si="2"/>
        <v>3136951.13</v>
      </c>
      <c r="E22" s="6">
        <f t="shared" si="2"/>
        <v>696413.91</v>
      </c>
      <c r="F22" s="6">
        <f t="shared" si="2"/>
        <v>217894.45</v>
      </c>
      <c r="G22" s="6">
        <f t="shared" si="2"/>
        <v>178194.02465995849</v>
      </c>
      <c r="H22" s="6">
        <f t="shared" si="2"/>
        <v>16607</v>
      </c>
      <c r="I22" s="6">
        <f t="shared" si="2"/>
        <v>14705.43</v>
      </c>
      <c r="J22" s="6">
        <f t="shared" si="2"/>
        <v>48152.97</v>
      </c>
      <c r="K22" s="6">
        <f t="shared" si="2"/>
        <v>0</v>
      </c>
      <c r="L22" s="6">
        <f t="shared" si="3"/>
        <v>14957262.284659958</v>
      </c>
    </row>
    <row r="23" spans="1:18" x14ac:dyDescent="0.2">
      <c r="A23" s="10">
        <v>10</v>
      </c>
      <c r="B23" s="5" t="s">
        <v>14</v>
      </c>
      <c r="C23" s="6">
        <f t="shared" si="0"/>
        <v>12883330.57</v>
      </c>
      <c r="D23" s="6">
        <f t="shared" si="2"/>
        <v>1826051.74</v>
      </c>
      <c r="E23" s="6">
        <f t="shared" si="2"/>
        <v>891463.22</v>
      </c>
      <c r="F23" s="6">
        <f t="shared" si="2"/>
        <v>164643.44</v>
      </c>
      <c r="G23" s="6">
        <f t="shared" si="2"/>
        <v>133682.70884061349</v>
      </c>
      <c r="H23" s="6">
        <f t="shared" si="2"/>
        <v>891605</v>
      </c>
      <c r="I23" s="6">
        <f t="shared" si="2"/>
        <v>31988.52</v>
      </c>
      <c r="J23" s="6">
        <f t="shared" si="2"/>
        <v>104746.6</v>
      </c>
      <c r="K23" s="6">
        <f t="shared" si="2"/>
        <v>0</v>
      </c>
      <c r="L23" s="6">
        <f t="shared" si="3"/>
        <v>16927511.798840616</v>
      </c>
      <c r="R23" s="11"/>
    </row>
    <row r="24" spans="1:18" x14ac:dyDescent="0.2">
      <c r="A24" s="10">
        <v>11</v>
      </c>
      <c r="B24" s="5" t="s">
        <v>8</v>
      </c>
      <c r="C24" s="6">
        <f t="shared" si="0"/>
        <v>12196199.219999999</v>
      </c>
      <c r="D24" s="6">
        <f t="shared" si="2"/>
        <v>4264876.2</v>
      </c>
      <c r="E24" s="6">
        <f t="shared" si="2"/>
        <v>693366.27</v>
      </c>
      <c r="F24" s="6">
        <f t="shared" si="2"/>
        <v>428474.44</v>
      </c>
      <c r="G24" s="6">
        <f t="shared" si="2"/>
        <v>355423.48085021449</v>
      </c>
      <c r="H24" s="6">
        <f t="shared" si="2"/>
        <v>1559996</v>
      </c>
      <c r="I24" s="6">
        <f t="shared" si="2"/>
        <v>19828.739999999998</v>
      </c>
      <c r="J24" s="6">
        <f t="shared" si="2"/>
        <v>64929.3</v>
      </c>
      <c r="K24" s="6">
        <f t="shared" si="2"/>
        <v>0</v>
      </c>
      <c r="L24" s="6">
        <f t="shared" si="3"/>
        <v>19583093.650850214</v>
      </c>
      <c r="R24" s="11"/>
    </row>
    <row r="25" spans="1:18" x14ac:dyDescent="0.2">
      <c r="A25" s="10">
        <v>12</v>
      </c>
      <c r="B25" s="5" t="s">
        <v>9</v>
      </c>
      <c r="C25" s="6">
        <f t="shared" si="0"/>
        <v>13584148.349999998</v>
      </c>
      <c r="D25" s="6">
        <f t="shared" ref="D25:K33" si="4">D60+D95+D201</f>
        <v>3735914.4200000004</v>
      </c>
      <c r="E25" s="6">
        <f t="shared" si="4"/>
        <v>656286.57999999996</v>
      </c>
      <c r="F25" s="6">
        <f t="shared" si="4"/>
        <v>286078.13</v>
      </c>
      <c r="G25" s="6">
        <f t="shared" si="4"/>
        <v>233425.2249977375</v>
      </c>
      <c r="H25" s="6">
        <f t="shared" si="4"/>
        <v>1088427</v>
      </c>
      <c r="I25" s="6">
        <f t="shared" si="4"/>
        <v>20777.400000000001</v>
      </c>
      <c r="J25" s="6">
        <f t="shared" si="4"/>
        <v>68035.73</v>
      </c>
      <c r="K25" s="6">
        <f t="shared" si="4"/>
        <v>0</v>
      </c>
      <c r="L25" s="6">
        <f t="shared" si="3"/>
        <v>19673092.834997732</v>
      </c>
      <c r="R25" s="11"/>
    </row>
    <row r="26" spans="1:18" x14ac:dyDescent="0.2">
      <c r="A26" s="10">
        <v>13</v>
      </c>
      <c r="B26" s="5" t="s">
        <v>10</v>
      </c>
      <c r="C26" s="6">
        <f t="shared" si="0"/>
        <v>18325892.129999999</v>
      </c>
      <c r="D26" s="6">
        <f t="shared" si="4"/>
        <v>5367607.97</v>
      </c>
      <c r="E26" s="6">
        <f t="shared" si="4"/>
        <v>592793.98</v>
      </c>
      <c r="F26" s="6">
        <f t="shared" si="4"/>
        <v>510690.65</v>
      </c>
      <c r="G26" s="6">
        <f t="shared" si="4"/>
        <v>425812.78297860955</v>
      </c>
      <c r="H26" s="6">
        <f t="shared" si="4"/>
        <v>6106583</v>
      </c>
      <c r="I26" s="6">
        <f t="shared" si="4"/>
        <v>26469.57</v>
      </c>
      <c r="J26" s="6">
        <f t="shared" si="4"/>
        <v>86674.709999999992</v>
      </c>
      <c r="K26" s="6">
        <f t="shared" si="4"/>
        <v>0</v>
      </c>
      <c r="L26" s="6">
        <f t="shared" si="3"/>
        <v>31442524.792978607</v>
      </c>
    </row>
    <row r="27" spans="1:18" ht="12.75" customHeight="1" x14ac:dyDescent="0.2">
      <c r="A27" s="10">
        <v>14</v>
      </c>
      <c r="B27" s="5" t="s">
        <v>26</v>
      </c>
      <c r="C27" s="6">
        <f t="shared" si="0"/>
        <v>9902999.1600000001</v>
      </c>
      <c r="D27" s="6">
        <f t="shared" si="4"/>
        <v>3038648.8899999997</v>
      </c>
      <c r="E27" s="6">
        <f t="shared" si="4"/>
        <v>778700.34</v>
      </c>
      <c r="F27" s="6">
        <f t="shared" si="4"/>
        <v>94792.1</v>
      </c>
      <c r="G27" s="6">
        <f t="shared" si="4"/>
        <v>78729.534616173507</v>
      </c>
      <c r="H27" s="6">
        <f t="shared" si="4"/>
        <v>659705</v>
      </c>
      <c r="I27" s="6">
        <f t="shared" si="4"/>
        <v>17489.310000000001</v>
      </c>
      <c r="J27" s="6">
        <f t="shared" si="4"/>
        <v>57268.83</v>
      </c>
      <c r="K27" s="6">
        <f t="shared" si="4"/>
        <v>0</v>
      </c>
      <c r="L27" s="6">
        <f t="shared" si="3"/>
        <v>14628333.164616175</v>
      </c>
      <c r="N27" s="11"/>
    </row>
    <row r="28" spans="1:18" x14ac:dyDescent="0.2">
      <c r="A28" s="10">
        <v>15</v>
      </c>
      <c r="B28" s="5" t="s">
        <v>25</v>
      </c>
      <c r="C28" s="6">
        <f t="shared" si="0"/>
        <v>11621420.260000002</v>
      </c>
      <c r="D28" s="6">
        <f t="shared" si="4"/>
        <v>3204538.38</v>
      </c>
      <c r="E28" s="6">
        <f t="shared" si="4"/>
        <v>696413.91</v>
      </c>
      <c r="F28" s="6">
        <f t="shared" si="4"/>
        <v>289904.74</v>
      </c>
      <c r="G28" s="6">
        <f t="shared" si="4"/>
        <v>242954.9182685125</v>
      </c>
      <c r="H28" s="6">
        <f t="shared" si="4"/>
        <v>971247</v>
      </c>
      <c r="I28" s="6">
        <f t="shared" si="4"/>
        <v>18071.91</v>
      </c>
      <c r="J28" s="6">
        <f t="shared" si="4"/>
        <v>59176.539999999994</v>
      </c>
      <c r="K28" s="6">
        <f t="shared" si="4"/>
        <v>0</v>
      </c>
      <c r="L28" s="6">
        <f t="shared" si="3"/>
        <v>17103727.658268515</v>
      </c>
      <c r="N28" s="11"/>
    </row>
    <row r="29" spans="1:18" x14ac:dyDescent="0.2">
      <c r="A29" s="10">
        <v>16</v>
      </c>
      <c r="B29" s="5" t="s">
        <v>23</v>
      </c>
      <c r="C29" s="6">
        <f t="shared" si="0"/>
        <v>29887806.509999998</v>
      </c>
      <c r="D29" s="6">
        <f t="shared" si="4"/>
        <v>13186409.399999999</v>
      </c>
      <c r="E29" s="6">
        <f t="shared" si="4"/>
        <v>524729.9</v>
      </c>
      <c r="F29" s="6">
        <f t="shared" si="4"/>
        <v>1145404.7</v>
      </c>
      <c r="G29" s="6">
        <f t="shared" si="4"/>
        <v>1009443.74067078</v>
      </c>
      <c r="H29" s="6">
        <f t="shared" si="4"/>
        <v>5110459</v>
      </c>
      <c r="I29" s="6">
        <f t="shared" si="4"/>
        <v>37717.800000000003</v>
      </c>
      <c r="J29" s="6">
        <f t="shared" si="4"/>
        <v>123507.1</v>
      </c>
      <c r="K29" s="6">
        <f t="shared" si="4"/>
        <v>0</v>
      </c>
      <c r="L29" s="6">
        <f t="shared" si="3"/>
        <v>51025478.150670774</v>
      </c>
      <c r="N29" s="11"/>
    </row>
    <row r="30" spans="1:18" x14ac:dyDescent="0.2">
      <c r="A30" s="10">
        <v>17</v>
      </c>
      <c r="B30" s="5" t="s">
        <v>11</v>
      </c>
      <c r="C30" s="6">
        <f t="shared" si="0"/>
        <v>13109492.379999999</v>
      </c>
      <c r="D30" s="6">
        <f t="shared" si="4"/>
        <v>4060906.5499999993</v>
      </c>
      <c r="E30" s="6">
        <f t="shared" si="4"/>
        <v>645619.83000000007</v>
      </c>
      <c r="F30" s="6">
        <f t="shared" si="4"/>
        <v>496783.02</v>
      </c>
      <c r="G30" s="6">
        <f t="shared" si="4"/>
        <v>416985.92587816197</v>
      </c>
      <c r="H30" s="6">
        <f t="shared" si="4"/>
        <v>2689748</v>
      </c>
      <c r="I30" s="6">
        <f t="shared" si="4"/>
        <v>17786.189999999999</v>
      </c>
      <c r="J30" s="6">
        <f t="shared" si="4"/>
        <v>58240.990000000005</v>
      </c>
      <c r="K30" s="6">
        <f t="shared" si="4"/>
        <v>0</v>
      </c>
      <c r="L30" s="6">
        <f t="shared" si="3"/>
        <v>21495562.885878161</v>
      </c>
      <c r="N30" s="11"/>
    </row>
    <row r="31" spans="1:18" x14ac:dyDescent="0.2">
      <c r="A31" s="10">
        <v>18</v>
      </c>
      <c r="B31" s="5" t="s">
        <v>2</v>
      </c>
      <c r="C31" s="6">
        <f t="shared" si="0"/>
        <v>127795813.07999998</v>
      </c>
      <c r="D31" s="6">
        <f t="shared" si="4"/>
        <v>48800796.589999996</v>
      </c>
      <c r="E31" s="6">
        <f t="shared" si="4"/>
        <v>457173.76000000001</v>
      </c>
      <c r="F31" s="6">
        <f t="shared" si="4"/>
        <v>4628555.95</v>
      </c>
      <c r="G31" s="6">
        <f t="shared" si="4"/>
        <v>11547483.185928216</v>
      </c>
      <c r="H31" s="6">
        <f t="shared" si="4"/>
        <v>14316261</v>
      </c>
      <c r="I31" s="6">
        <f t="shared" si="4"/>
        <v>134988.03</v>
      </c>
      <c r="J31" s="6">
        <f t="shared" si="4"/>
        <v>442018.94</v>
      </c>
      <c r="K31" s="6">
        <f t="shared" si="4"/>
        <v>0</v>
      </c>
      <c r="L31" s="6">
        <f t="shared" si="3"/>
        <v>208123090.53592819</v>
      </c>
      <c r="N31" s="11"/>
    </row>
    <row r="32" spans="1:18" x14ac:dyDescent="0.2">
      <c r="A32" s="10">
        <v>19</v>
      </c>
      <c r="B32" s="5" t="s">
        <v>12</v>
      </c>
      <c r="C32" s="6">
        <f t="shared" si="0"/>
        <v>14433296.390000001</v>
      </c>
      <c r="D32" s="6">
        <f t="shared" si="4"/>
        <v>4925174.03</v>
      </c>
      <c r="E32" s="6">
        <f t="shared" si="4"/>
        <v>629873.66</v>
      </c>
      <c r="F32" s="6">
        <f t="shared" si="4"/>
        <v>380621.58999999997</v>
      </c>
      <c r="G32" s="6">
        <f t="shared" si="4"/>
        <v>314837.480143108</v>
      </c>
      <c r="H32" s="6">
        <f t="shared" si="4"/>
        <v>494487</v>
      </c>
      <c r="I32" s="6">
        <f t="shared" si="4"/>
        <v>20086.11</v>
      </c>
      <c r="J32" s="6">
        <f t="shared" si="4"/>
        <v>65772.040000000008</v>
      </c>
      <c r="K32" s="6">
        <f t="shared" si="4"/>
        <v>0</v>
      </c>
      <c r="L32" s="6">
        <f t="shared" si="3"/>
        <v>21264148.300143108</v>
      </c>
      <c r="N32" s="11"/>
    </row>
    <row r="33" spans="1:14" x14ac:dyDescent="0.2">
      <c r="A33" s="10">
        <v>20</v>
      </c>
      <c r="B33" s="5" t="s">
        <v>13</v>
      </c>
      <c r="C33" s="6">
        <f t="shared" si="0"/>
        <v>14410525.18</v>
      </c>
      <c r="D33" s="6">
        <f t="shared" si="4"/>
        <v>4066869.58</v>
      </c>
      <c r="E33" s="6">
        <f t="shared" si="4"/>
        <v>672033.04</v>
      </c>
      <c r="F33" s="6">
        <f t="shared" si="4"/>
        <v>602498.96</v>
      </c>
      <c r="G33" s="6">
        <f t="shared" si="4"/>
        <v>552014.59521282546</v>
      </c>
      <c r="H33" s="6">
        <f t="shared" si="4"/>
        <v>2758144</v>
      </c>
      <c r="I33" s="6">
        <f t="shared" si="4"/>
        <v>25440.149999999998</v>
      </c>
      <c r="J33" s="6">
        <f t="shared" si="4"/>
        <v>83303.929999999993</v>
      </c>
      <c r="K33" s="6">
        <f t="shared" si="4"/>
        <v>0</v>
      </c>
      <c r="L33" s="6">
        <f t="shared" si="3"/>
        <v>23170829.435212821</v>
      </c>
      <c r="N33" s="11"/>
    </row>
    <row r="34" spans="1:14" x14ac:dyDescent="0.2">
      <c r="A34" s="26" t="s">
        <v>0</v>
      </c>
      <c r="B34" s="27"/>
      <c r="C34" s="15">
        <f t="shared" ref="C34:L34" si="5">SUM(C14:C33)</f>
        <v>394345716.31999999</v>
      </c>
      <c r="D34" s="15">
        <f t="shared" si="5"/>
        <v>130158970.99999999</v>
      </c>
      <c r="E34" s="15">
        <f t="shared" si="5"/>
        <v>13847008.060000002</v>
      </c>
      <c r="F34" s="15">
        <f>SUM(F14:F33)</f>
        <v>13101665.630000003</v>
      </c>
      <c r="G34" s="15">
        <f t="shared" si="5"/>
        <v>20880862.219999999</v>
      </c>
      <c r="H34" s="15">
        <f t="shared" si="5"/>
        <v>48272630</v>
      </c>
      <c r="I34" s="15">
        <f t="shared" si="5"/>
        <v>576736.19999999995</v>
      </c>
      <c r="J34" s="15">
        <f t="shared" si="5"/>
        <v>1888525.35</v>
      </c>
      <c r="K34" s="15">
        <f t="shared" si="5"/>
        <v>0</v>
      </c>
      <c r="L34" s="15">
        <f t="shared" si="5"/>
        <v>623072114.77999997</v>
      </c>
      <c r="N34" s="11"/>
    </row>
    <row r="35" spans="1:14" x14ac:dyDescent="0.2">
      <c r="C35" s="11"/>
      <c r="G35" s="11"/>
      <c r="N35" s="11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4" ht="16.5" x14ac:dyDescent="0.25">
      <c r="A38" s="21" t="s">
        <v>18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4" ht="15" x14ac:dyDescent="0.2">
      <c r="A39" s="22" t="s">
        <v>22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4" ht="14.25" x14ac:dyDescent="0.2">
      <c r="A40" s="23" t="s">
        <v>21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4" ht="14.25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4" x14ac:dyDescent="0.2">
      <c r="A42" s="24" t="s">
        <v>27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4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4" x14ac:dyDescent="0.2">
      <c r="A44" s="24" t="s">
        <v>41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 s="12"/>
    </row>
    <row r="46" spans="1:14" ht="23.1" customHeight="1" x14ac:dyDescent="0.2">
      <c r="A46" s="31" t="s">
        <v>1</v>
      </c>
      <c r="B46" s="31" t="s">
        <v>29</v>
      </c>
      <c r="C46" s="34" t="s">
        <v>30</v>
      </c>
      <c r="D46" s="34" t="s">
        <v>31</v>
      </c>
      <c r="E46" s="34" t="s">
        <v>32</v>
      </c>
      <c r="F46" s="34" t="s">
        <v>33</v>
      </c>
      <c r="G46" s="34" t="s">
        <v>34</v>
      </c>
      <c r="H46" s="37" t="s">
        <v>35</v>
      </c>
      <c r="I46" s="34" t="s">
        <v>36</v>
      </c>
      <c r="J46" s="34" t="s">
        <v>37</v>
      </c>
      <c r="K46" s="34" t="s">
        <v>38</v>
      </c>
      <c r="L46" s="34" t="s">
        <v>39</v>
      </c>
    </row>
    <row r="47" spans="1:14" ht="23.1" customHeight="1" x14ac:dyDescent="0.2">
      <c r="A47" s="32"/>
      <c r="B47" s="32"/>
      <c r="C47" s="35"/>
      <c r="D47" s="35"/>
      <c r="E47" s="35"/>
      <c r="F47" s="35"/>
      <c r="G47" s="35"/>
      <c r="H47" s="38"/>
      <c r="I47" s="35"/>
      <c r="J47" s="35"/>
      <c r="K47" s="35"/>
      <c r="L47" s="35"/>
    </row>
    <row r="48" spans="1:14" ht="23.1" customHeight="1" x14ac:dyDescent="0.2">
      <c r="A48" s="33"/>
      <c r="B48" s="33"/>
      <c r="C48" s="36"/>
      <c r="D48" s="36"/>
      <c r="E48" s="36"/>
      <c r="F48" s="36"/>
      <c r="G48" s="36"/>
      <c r="H48" s="39"/>
      <c r="I48" s="36"/>
      <c r="J48" s="36"/>
      <c r="K48" s="36"/>
      <c r="L48" s="36"/>
    </row>
    <row r="49" spans="1:12" x14ac:dyDescent="0.2">
      <c r="A49" s="13">
        <v>1</v>
      </c>
      <c r="B49" s="2" t="s">
        <v>3</v>
      </c>
      <c r="C49" s="1">
        <v>4469157.84</v>
      </c>
      <c r="D49" s="1">
        <v>1522817.78</v>
      </c>
      <c r="E49" s="1">
        <v>69975.62</v>
      </c>
      <c r="F49" s="1">
        <v>137178.4</v>
      </c>
      <c r="G49" s="1">
        <v>159291.22</v>
      </c>
      <c r="H49" s="1">
        <v>246592</v>
      </c>
      <c r="I49" s="1">
        <v>7223.76</v>
      </c>
      <c r="J49" s="1">
        <v>19251.96</v>
      </c>
      <c r="K49" s="1">
        <v>0</v>
      </c>
      <c r="L49" s="1">
        <f>SUM(C49:K49)</f>
        <v>6631488.5800000001</v>
      </c>
    </row>
    <row r="50" spans="1:12" x14ac:dyDescent="0.2">
      <c r="A50" s="13">
        <v>2</v>
      </c>
      <c r="B50" s="2" t="s">
        <v>4</v>
      </c>
      <c r="C50" s="1">
        <v>3275611.9</v>
      </c>
      <c r="D50" s="1">
        <v>1008666.21</v>
      </c>
      <c r="E50" s="1">
        <v>101670.32</v>
      </c>
      <c r="F50" s="1">
        <v>56350.47</v>
      </c>
      <c r="G50" s="1">
        <v>61516.329999999994</v>
      </c>
      <c r="H50" s="1">
        <v>277771</v>
      </c>
      <c r="I50" s="1">
        <v>6121.01</v>
      </c>
      <c r="J50" s="1">
        <v>16313.03</v>
      </c>
      <c r="K50" s="1">
        <v>0</v>
      </c>
      <c r="L50" s="1">
        <f>SUM(C50:K50)</f>
        <v>4804020.2699999996</v>
      </c>
    </row>
    <row r="51" spans="1:12" x14ac:dyDescent="0.2">
      <c r="A51" s="13">
        <v>3</v>
      </c>
      <c r="B51" s="2" t="s">
        <v>19</v>
      </c>
      <c r="C51" s="1">
        <v>2880255.08</v>
      </c>
      <c r="D51" s="1">
        <v>924237.3</v>
      </c>
      <c r="E51" s="1">
        <v>107526.94</v>
      </c>
      <c r="F51" s="1">
        <v>41310.720000000001</v>
      </c>
      <c r="G51" s="1">
        <v>42096.75</v>
      </c>
      <c r="H51" s="1">
        <v>143466</v>
      </c>
      <c r="I51" s="1">
        <v>4669.03</v>
      </c>
      <c r="J51" s="1">
        <v>12443.39</v>
      </c>
      <c r="K51" s="1">
        <v>0</v>
      </c>
      <c r="L51" s="1">
        <f t="shared" ref="L51:L68" si="6">SUM(C51:K51)</f>
        <v>4156005.21</v>
      </c>
    </row>
    <row r="52" spans="1:12" x14ac:dyDescent="0.2">
      <c r="A52" s="13">
        <v>4</v>
      </c>
      <c r="B52" s="2" t="s">
        <v>20</v>
      </c>
      <c r="C52" s="1">
        <v>5831451.2000000002</v>
      </c>
      <c r="D52" s="1">
        <v>2580937.34</v>
      </c>
      <c r="E52" s="1">
        <v>89612.55</v>
      </c>
      <c r="F52" s="1">
        <v>360718.89</v>
      </c>
      <c r="G52" s="1">
        <v>2396967.6800000002</v>
      </c>
      <c r="H52" s="1">
        <v>2442173</v>
      </c>
      <c r="I52" s="1">
        <v>18056.07</v>
      </c>
      <c r="J52" s="1">
        <v>48121.05</v>
      </c>
      <c r="K52" s="1">
        <v>0</v>
      </c>
      <c r="L52" s="1">
        <f t="shared" si="6"/>
        <v>13768037.780000001</v>
      </c>
    </row>
    <row r="53" spans="1:12" x14ac:dyDescent="0.2">
      <c r="A53" s="13">
        <v>5</v>
      </c>
      <c r="B53" s="2" t="s">
        <v>5</v>
      </c>
      <c r="C53" s="1">
        <v>5984038.0599999996</v>
      </c>
      <c r="D53" s="1">
        <v>2072386.58</v>
      </c>
      <c r="E53" s="1">
        <v>54989.55</v>
      </c>
      <c r="F53" s="1">
        <v>252946.65</v>
      </c>
      <c r="G53" s="1">
        <v>350341.48</v>
      </c>
      <c r="H53" s="1">
        <v>230153</v>
      </c>
      <c r="I53" s="1">
        <v>10606.2</v>
      </c>
      <c r="J53" s="1">
        <v>28266.48</v>
      </c>
      <c r="K53" s="1">
        <v>0</v>
      </c>
      <c r="L53" s="1">
        <f t="shared" si="6"/>
        <v>8983728</v>
      </c>
    </row>
    <row r="54" spans="1:12" x14ac:dyDescent="0.2">
      <c r="A54" s="13">
        <v>6</v>
      </c>
      <c r="B54" s="2" t="s">
        <v>15</v>
      </c>
      <c r="C54" s="1">
        <v>2493054.89</v>
      </c>
      <c r="D54" s="1">
        <v>689407.36</v>
      </c>
      <c r="E54" s="1">
        <v>165920.97</v>
      </c>
      <c r="F54" s="1">
        <v>125688.12</v>
      </c>
      <c r="G54" s="1">
        <v>122757.94</v>
      </c>
      <c r="H54" s="1">
        <v>356218</v>
      </c>
      <c r="I54" s="1">
        <v>6372.19</v>
      </c>
      <c r="J54" s="1">
        <v>16982.46</v>
      </c>
      <c r="K54" s="1">
        <v>0</v>
      </c>
      <c r="L54" s="1">
        <f t="shared" si="6"/>
        <v>3976401.93</v>
      </c>
    </row>
    <row r="55" spans="1:12" x14ac:dyDescent="0.2">
      <c r="A55" s="13">
        <v>7</v>
      </c>
      <c r="B55" s="2" t="s">
        <v>16</v>
      </c>
      <c r="C55" s="1">
        <v>2189394.6800000002</v>
      </c>
      <c r="D55" s="1">
        <v>619352.80000000005</v>
      </c>
      <c r="E55" s="1">
        <v>162820.4</v>
      </c>
      <c r="F55" s="1">
        <v>42334.13</v>
      </c>
      <c r="G55" s="1">
        <v>42231.72</v>
      </c>
      <c r="H55" s="1">
        <v>0</v>
      </c>
      <c r="I55" s="1">
        <v>4636.67</v>
      </c>
      <c r="J55" s="1">
        <v>12357.15</v>
      </c>
      <c r="K55" s="1">
        <v>0</v>
      </c>
      <c r="L55" s="1">
        <f t="shared" si="6"/>
        <v>3073127.5500000003</v>
      </c>
    </row>
    <row r="56" spans="1:12" x14ac:dyDescent="0.2">
      <c r="A56" s="13">
        <v>8</v>
      </c>
      <c r="B56" s="2" t="s">
        <v>6</v>
      </c>
      <c r="C56" s="1">
        <v>3864236.61</v>
      </c>
      <c r="D56" s="1">
        <v>1335793.6599999999</v>
      </c>
      <c r="E56" s="1">
        <v>79966.34</v>
      </c>
      <c r="F56" s="1">
        <v>102684.76</v>
      </c>
      <c r="G56" s="1">
        <v>122443.66</v>
      </c>
      <c r="H56" s="1">
        <v>1039074</v>
      </c>
      <c r="I56" s="1">
        <v>6110.75</v>
      </c>
      <c r="J56" s="1">
        <v>16285.7</v>
      </c>
      <c r="K56" s="1">
        <v>0</v>
      </c>
      <c r="L56" s="1">
        <f t="shared" si="6"/>
        <v>6566595.4799999995</v>
      </c>
    </row>
    <row r="57" spans="1:12" x14ac:dyDescent="0.2">
      <c r="A57" s="13">
        <v>9</v>
      </c>
      <c r="B57" s="2" t="s">
        <v>7</v>
      </c>
      <c r="C57" s="1">
        <v>3335259.18</v>
      </c>
      <c r="D57" s="1">
        <v>1131192.3700000001</v>
      </c>
      <c r="E57" s="1">
        <v>89612.55</v>
      </c>
      <c r="F57" s="1">
        <v>64150.55</v>
      </c>
      <c r="G57" s="1">
        <v>66728.289999999994</v>
      </c>
      <c r="H57" s="1">
        <v>11489</v>
      </c>
      <c r="I57" s="1">
        <v>4901.8100000000004</v>
      </c>
      <c r="J57" s="1">
        <v>13063.76</v>
      </c>
      <c r="K57" s="1">
        <v>0</v>
      </c>
      <c r="L57" s="1">
        <f t="shared" si="6"/>
        <v>4716397.51</v>
      </c>
    </row>
    <row r="58" spans="1:12" x14ac:dyDescent="0.2">
      <c r="A58" s="13">
        <v>10</v>
      </c>
      <c r="B58" s="2" t="s">
        <v>14</v>
      </c>
      <c r="C58" s="1">
        <v>3392852.57</v>
      </c>
      <c r="D58" s="1">
        <v>656779.53</v>
      </c>
      <c r="E58" s="1">
        <v>155758</v>
      </c>
      <c r="F58" s="1">
        <v>48379.3</v>
      </c>
      <c r="G58" s="1">
        <v>49899.25</v>
      </c>
      <c r="H58" s="1">
        <v>588304</v>
      </c>
      <c r="I58" s="1">
        <v>10662.84</v>
      </c>
      <c r="J58" s="1">
        <v>28417.439999999999</v>
      </c>
      <c r="K58" s="1">
        <v>0</v>
      </c>
      <c r="L58" s="1">
        <f t="shared" si="6"/>
        <v>4931052.93</v>
      </c>
    </row>
    <row r="59" spans="1:12" x14ac:dyDescent="0.2">
      <c r="A59" s="13">
        <v>11</v>
      </c>
      <c r="B59" s="2" t="s">
        <v>8</v>
      </c>
      <c r="C59" s="1">
        <v>3685008.03</v>
      </c>
      <c r="D59" s="1">
        <v>1499809.49</v>
      </c>
      <c r="E59" s="1">
        <v>88579.03</v>
      </c>
      <c r="F59" s="1">
        <v>127041.74</v>
      </c>
      <c r="G59" s="1">
        <v>131948.53</v>
      </c>
      <c r="H59" s="1">
        <v>611229</v>
      </c>
      <c r="I59" s="1">
        <v>6609.58</v>
      </c>
      <c r="J59" s="1">
        <v>17615.13</v>
      </c>
      <c r="K59" s="1">
        <v>0</v>
      </c>
      <c r="L59" s="1">
        <f t="shared" si="6"/>
        <v>6167840.5300000003</v>
      </c>
    </row>
    <row r="60" spans="1:12" x14ac:dyDescent="0.2">
      <c r="A60" s="13">
        <v>12</v>
      </c>
      <c r="B60" s="2" t="s">
        <v>9</v>
      </c>
      <c r="C60" s="1">
        <v>4164406.45</v>
      </c>
      <c r="D60" s="1">
        <v>1346439.22</v>
      </c>
      <c r="E60" s="1">
        <v>76004.5</v>
      </c>
      <c r="F60" s="1">
        <v>84106.2</v>
      </c>
      <c r="G60" s="1">
        <v>87578.02</v>
      </c>
      <c r="H60" s="1">
        <v>30141</v>
      </c>
      <c r="I60" s="1">
        <v>6925.8</v>
      </c>
      <c r="J60" s="1">
        <v>18457.89</v>
      </c>
      <c r="K60" s="1">
        <v>0</v>
      </c>
      <c r="L60" s="1">
        <f t="shared" si="6"/>
        <v>5814059.0799999991</v>
      </c>
    </row>
    <row r="61" spans="1:12" x14ac:dyDescent="0.2">
      <c r="A61" s="13">
        <v>13</v>
      </c>
      <c r="B61" s="2" t="s">
        <v>10</v>
      </c>
      <c r="C61" s="1">
        <v>5688482.8300000001</v>
      </c>
      <c r="D61" s="1">
        <v>1929874.61</v>
      </c>
      <c r="E61" s="1">
        <v>54472.78</v>
      </c>
      <c r="F61" s="1">
        <v>150206.41</v>
      </c>
      <c r="G61" s="1">
        <v>164383.03000000003</v>
      </c>
      <c r="H61" s="1">
        <v>2934786</v>
      </c>
      <c r="I61" s="1">
        <v>8823.19</v>
      </c>
      <c r="J61" s="1">
        <v>23514.59</v>
      </c>
      <c r="K61" s="1">
        <v>0</v>
      </c>
      <c r="L61" s="1">
        <f t="shared" si="6"/>
        <v>10954543.439999999</v>
      </c>
    </row>
    <row r="62" spans="1:12" x14ac:dyDescent="0.2">
      <c r="A62" s="13">
        <v>14</v>
      </c>
      <c r="B62" s="2" t="s">
        <v>26</v>
      </c>
      <c r="C62" s="1">
        <v>2929340.57</v>
      </c>
      <c r="D62" s="1">
        <v>1073997.56</v>
      </c>
      <c r="E62" s="1">
        <v>117517.66</v>
      </c>
      <c r="F62" s="1">
        <v>28105.99</v>
      </c>
      <c r="G62" s="1">
        <v>29275.210000000003</v>
      </c>
      <c r="H62" s="1">
        <v>6171</v>
      </c>
      <c r="I62" s="1">
        <v>5829.77</v>
      </c>
      <c r="J62" s="1">
        <v>15536.86</v>
      </c>
      <c r="K62" s="1">
        <v>0</v>
      </c>
      <c r="L62" s="1">
        <f t="shared" si="6"/>
        <v>4205774.62</v>
      </c>
    </row>
    <row r="63" spans="1:12" x14ac:dyDescent="0.2">
      <c r="A63" s="13">
        <v>15</v>
      </c>
      <c r="B63" s="2" t="s">
        <v>25</v>
      </c>
      <c r="C63" s="1">
        <v>3548203.89</v>
      </c>
      <c r="D63" s="1">
        <v>1152623.23</v>
      </c>
      <c r="E63" s="1">
        <v>89612.55</v>
      </c>
      <c r="F63" s="1">
        <v>85773.03</v>
      </c>
      <c r="G63" s="1">
        <v>92326.04</v>
      </c>
      <c r="H63" s="1">
        <v>228065</v>
      </c>
      <c r="I63" s="1">
        <v>6023.97</v>
      </c>
      <c r="J63" s="1">
        <v>16054.42</v>
      </c>
      <c r="K63" s="1">
        <v>0</v>
      </c>
      <c r="L63" s="1">
        <f t="shared" si="6"/>
        <v>5218682.13</v>
      </c>
    </row>
    <row r="64" spans="1:12" x14ac:dyDescent="0.2">
      <c r="A64" s="13">
        <v>16</v>
      </c>
      <c r="B64" s="2" t="s">
        <v>23</v>
      </c>
      <c r="C64" s="1">
        <v>9524015.4399999995</v>
      </c>
      <c r="D64" s="1">
        <v>4619365.4000000004</v>
      </c>
      <c r="E64" s="1">
        <v>31390.78</v>
      </c>
      <c r="F64" s="1">
        <v>337168.78</v>
      </c>
      <c r="G64" s="1">
        <v>417600.75</v>
      </c>
      <c r="H64" s="1">
        <v>86751</v>
      </c>
      <c r="I64" s="1">
        <v>12572.6</v>
      </c>
      <c r="J64" s="1">
        <v>33507.11</v>
      </c>
      <c r="K64" s="1">
        <v>0</v>
      </c>
      <c r="L64" s="1">
        <f t="shared" si="6"/>
        <v>15062371.859999998</v>
      </c>
    </row>
    <row r="65" spans="1:12" x14ac:dyDescent="0.2">
      <c r="A65" s="13">
        <v>17</v>
      </c>
      <c r="B65" s="2" t="s">
        <v>11</v>
      </c>
      <c r="C65" s="1">
        <v>4120702.15</v>
      </c>
      <c r="D65" s="1">
        <v>1457472.13</v>
      </c>
      <c r="E65" s="1">
        <v>72387.179999999993</v>
      </c>
      <c r="F65" s="1">
        <v>147155.16</v>
      </c>
      <c r="G65" s="1">
        <v>158314.29</v>
      </c>
      <c r="H65" s="1">
        <v>1811293</v>
      </c>
      <c r="I65" s="1">
        <v>5928.73</v>
      </c>
      <c r="J65" s="1">
        <v>15800.61</v>
      </c>
      <c r="K65" s="1">
        <v>0</v>
      </c>
      <c r="L65" s="1">
        <f t="shared" si="6"/>
        <v>7789053.25</v>
      </c>
    </row>
    <row r="66" spans="1:12" x14ac:dyDescent="0.2">
      <c r="A66" s="13">
        <v>18</v>
      </c>
      <c r="B66" s="2" t="s">
        <v>2</v>
      </c>
      <c r="C66" s="1">
        <v>41918656.25</v>
      </c>
      <c r="D66" s="1">
        <v>17368194.579999998</v>
      </c>
      <c r="E66" s="1">
        <v>8481.0300000000007</v>
      </c>
      <c r="F66" s="1">
        <v>1356276.42</v>
      </c>
      <c r="G66" s="1">
        <v>8521252</v>
      </c>
      <c r="H66" s="1">
        <v>13633024</v>
      </c>
      <c r="I66" s="1">
        <v>44996.01</v>
      </c>
      <c r="J66" s="1">
        <v>119918.43</v>
      </c>
      <c r="K66" s="1">
        <v>0</v>
      </c>
      <c r="L66" s="1">
        <f t="shared" si="6"/>
        <v>82970798.720000014</v>
      </c>
    </row>
    <row r="67" spans="1:12" x14ac:dyDescent="0.2">
      <c r="A67" s="13">
        <v>19</v>
      </c>
      <c r="B67" s="2" t="s">
        <v>12</v>
      </c>
      <c r="C67" s="1">
        <v>4514391.8</v>
      </c>
      <c r="D67" s="1">
        <v>1752381.3</v>
      </c>
      <c r="E67" s="1">
        <v>67047.31</v>
      </c>
      <c r="F67" s="1">
        <v>112700.75</v>
      </c>
      <c r="G67" s="1">
        <v>117039.81</v>
      </c>
      <c r="H67" s="1">
        <v>0</v>
      </c>
      <c r="I67" s="1">
        <v>6695.37</v>
      </c>
      <c r="J67" s="1">
        <v>17843.759999999998</v>
      </c>
      <c r="K67" s="1">
        <v>0</v>
      </c>
      <c r="L67" s="1">
        <f t="shared" si="6"/>
        <v>6588100.0999999987</v>
      </c>
    </row>
    <row r="68" spans="1:12" x14ac:dyDescent="0.2">
      <c r="A68" s="13">
        <v>20</v>
      </c>
      <c r="B68" s="2" t="s">
        <v>13</v>
      </c>
      <c r="C68" s="1">
        <v>4262488.0599999996</v>
      </c>
      <c r="D68" s="1">
        <v>1439637.55</v>
      </c>
      <c r="E68" s="1">
        <v>81344.47</v>
      </c>
      <c r="F68" s="1">
        <v>175332.28</v>
      </c>
      <c r="G68" s="1">
        <v>247828.11</v>
      </c>
      <c r="H68" s="1">
        <v>915772</v>
      </c>
      <c r="I68" s="1">
        <v>8480.0499999999993</v>
      </c>
      <c r="J68" s="1">
        <v>22600.11</v>
      </c>
      <c r="K68" s="1">
        <v>0</v>
      </c>
      <c r="L68" s="1">
        <f t="shared" si="6"/>
        <v>7153482.6299999999</v>
      </c>
    </row>
    <row r="69" spans="1:12" x14ac:dyDescent="0.2">
      <c r="A69" s="40" t="s">
        <v>0</v>
      </c>
      <c r="B69" s="41"/>
      <c r="C69" s="14">
        <f>SUM(C49:C68)</f>
        <v>122071007.48</v>
      </c>
      <c r="D69" s="14">
        <f t="shared" ref="D69:K69" si="7">SUM(D49:D68)</f>
        <v>46181366</v>
      </c>
      <c r="E69" s="14">
        <f t="shared" si="7"/>
        <v>1764690.53</v>
      </c>
      <c r="F69" s="14">
        <f t="shared" si="7"/>
        <v>3835608.7499999995</v>
      </c>
      <c r="G69" s="14">
        <f t="shared" si="7"/>
        <v>13381820.110000001</v>
      </c>
      <c r="H69" s="14">
        <f t="shared" si="7"/>
        <v>25592472</v>
      </c>
      <c r="I69" s="14">
        <f t="shared" si="7"/>
        <v>192245.4</v>
      </c>
      <c r="J69" s="14">
        <f t="shared" si="7"/>
        <v>512351.32999999996</v>
      </c>
      <c r="K69" s="14">
        <f t="shared" si="7"/>
        <v>0</v>
      </c>
      <c r="L69" s="14">
        <f t="shared" ref="L69" si="8">SUM(L49:L68)</f>
        <v>213531561.59999999</v>
      </c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ht="16.5" x14ac:dyDescent="0.25">
      <c r="A73" s="21" t="s">
        <v>18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ht="15" x14ac:dyDescent="0.2">
      <c r="A74" s="22" t="s">
        <v>22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4.25" x14ac:dyDescent="0.2">
      <c r="A75" s="23" t="s">
        <v>21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14.25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2" x14ac:dyDescent="0.2">
      <c r="A77" s="24" t="s">
        <v>27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1:12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2">
      <c r="A79" s="42" t="s">
        <v>42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</row>
    <row r="80" spans="1:12" x14ac:dyDescent="0.2">
      <c r="A80" s="43" t="s">
        <v>44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</row>
    <row r="81" spans="1:12" ht="23.1" customHeight="1" x14ac:dyDescent="0.2">
      <c r="A81" s="31" t="s">
        <v>1</v>
      </c>
      <c r="B81" s="31" t="s">
        <v>29</v>
      </c>
      <c r="C81" s="34" t="s">
        <v>30</v>
      </c>
      <c r="D81" s="34" t="s">
        <v>31</v>
      </c>
      <c r="E81" s="34" t="s">
        <v>32</v>
      </c>
      <c r="F81" s="34" t="s">
        <v>33</v>
      </c>
      <c r="G81" s="34" t="s">
        <v>34</v>
      </c>
      <c r="H81" s="37" t="s">
        <v>35</v>
      </c>
      <c r="I81" s="34" t="s">
        <v>36</v>
      </c>
      <c r="J81" s="34" t="s">
        <v>37</v>
      </c>
      <c r="K81" s="34" t="s">
        <v>38</v>
      </c>
      <c r="L81" s="34" t="s">
        <v>39</v>
      </c>
    </row>
    <row r="82" spans="1:12" ht="23.1" customHeight="1" x14ac:dyDescent="0.2">
      <c r="A82" s="32"/>
      <c r="B82" s="32"/>
      <c r="C82" s="35"/>
      <c r="D82" s="35"/>
      <c r="E82" s="35"/>
      <c r="F82" s="35"/>
      <c r="G82" s="35"/>
      <c r="H82" s="38"/>
      <c r="I82" s="35"/>
      <c r="J82" s="35"/>
      <c r="K82" s="35"/>
      <c r="L82" s="35"/>
    </row>
    <row r="83" spans="1:12" ht="23.1" customHeight="1" x14ac:dyDescent="0.2">
      <c r="A83" s="33"/>
      <c r="B83" s="33"/>
      <c r="C83" s="36"/>
      <c r="D83" s="36"/>
      <c r="E83" s="36"/>
      <c r="F83" s="36"/>
      <c r="G83" s="36"/>
      <c r="H83" s="39"/>
      <c r="I83" s="36"/>
      <c r="J83" s="36"/>
      <c r="K83" s="36"/>
      <c r="L83" s="36"/>
    </row>
    <row r="84" spans="1:12" x14ac:dyDescent="0.2">
      <c r="A84" s="13">
        <v>1</v>
      </c>
      <c r="B84" s="2" t="s">
        <v>3</v>
      </c>
      <c r="C84" s="1">
        <f>C154+C119</f>
        <v>5067823.54</v>
      </c>
      <c r="D84" s="1">
        <f>D119+D154</f>
        <v>1525081.71</v>
      </c>
      <c r="E84" s="1">
        <f>E119+E154</f>
        <v>328575.18</v>
      </c>
      <c r="F84" s="1">
        <f>F154</f>
        <v>162321.57</v>
      </c>
      <c r="G84" s="1">
        <f t="shared" ref="G84:K84" si="9">G154</f>
        <v>121255.15</v>
      </c>
      <c r="H84" s="1">
        <f t="shared" si="9"/>
        <v>407289</v>
      </c>
      <c r="I84" s="1">
        <f t="shared" si="9"/>
        <v>7223.76</v>
      </c>
      <c r="J84" s="1">
        <f t="shared" si="9"/>
        <v>34817.74</v>
      </c>
      <c r="K84" s="1">
        <f t="shared" si="9"/>
        <v>0</v>
      </c>
      <c r="L84" s="1">
        <f>SUM(C84:K84)</f>
        <v>7654387.6500000004</v>
      </c>
    </row>
    <row r="85" spans="1:12" x14ac:dyDescent="0.2">
      <c r="A85" s="13">
        <v>2</v>
      </c>
      <c r="B85" s="2" t="s">
        <v>4</v>
      </c>
      <c r="C85" s="1">
        <f t="shared" ref="C85:C103" si="10">C155+C120</f>
        <v>3860854.27</v>
      </c>
      <c r="D85" s="1">
        <f t="shared" ref="D85:E103" si="11">D120+D155</f>
        <v>963940.23</v>
      </c>
      <c r="E85" s="1">
        <f t="shared" si="11"/>
        <v>358772.08999999997</v>
      </c>
      <c r="F85" s="1">
        <f t="shared" ref="F85:K85" si="12">F155</f>
        <v>66946.28</v>
      </c>
      <c r="G85" s="1">
        <f t="shared" si="12"/>
        <v>49311.7</v>
      </c>
      <c r="H85" s="1">
        <f t="shared" si="12"/>
        <v>0</v>
      </c>
      <c r="I85" s="1">
        <f t="shared" si="12"/>
        <v>6121.01</v>
      </c>
      <c r="J85" s="1">
        <f t="shared" si="12"/>
        <v>29502.59</v>
      </c>
      <c r="K85" s="1">
        <f t="shared" si="12"/>
        <v>0</v>
      </c>
      <c r="L85" s="1">
        <f t="shared" ref="L85:L103" si="13">SUM(C85:K85)</f>
        <v>5335448.17</v>
      </c>
    </row>
    <row r="86" spans="1:12" x14ac:dyDescent="0.2">
      <c r="A86" s="13">
        <v>3</v>
      </c>
      <c r="B86" s="2" t="s">
        <v>19</v>
      </c>
      <c r="C86" s="1">
        <f t="shared" si="10"/>
        <v>3269094.0799999996</v>
      </c>
      <c r="D86" s="1">
        <f t="shared" si="11"/>
        <v>840883.57000000007</v>
      </c>
      <c r="E86" s="1">
        <f t="shared" si="11"/>
        <v>364351.95</v>
      </c>
      <c r="F86" s="1">
        <f t="shared" ref="F86:K86" si="14">F156</f>
        <v>49145</v>
      </c>
      <c r="G86" s="1">
        <f t="shared" si="14"/>
        <v>35918.89</v>
      </c>
      <c r="H86" s="1">
        <f t="shared" si="14"/>
        <v>229768</v>
      </c>
      <c r="I86" s="1">
        <f t="shared" si="14"/>
        <v>4669.03</v>
      </c>
      <c r="J86" s="1">
        <f t="shared" si="14"/>
        <v>22504.240000000002</v>
      </c>
      <c r="K86" s="1">
        <f t="shared" si="14"/>
        <v>0</v>
      </c>
      <c r="L86" s="1">
        <f t="shared" si="13"/>
        <v>4816334.76</v>
      </c>
    </row>
    <row r="87" spans="1:12" x14ac:dyDescent="0.2">
      <c r="A87" s="13">
        <v>4</v>
      </c>
      <c r="B87" s="2" t="s">
        <v>20</v>
      </c>
      <c r="C87" s="1">
        <f t="shared" si="10"/>
        <v>8146389.8000000007</v>
      </c>
      <c r="D87" s="1">
        <f t="shared" si="11"/>
        <v>4709425.6099999994</v>
      </c>
      <c r="E87" s="1">
        <f t="shared" si="11"/>
        <v>347284.13</v>
      </c>
      <c r="F87" s="1">
        <f t="shared" ref="F87:K87" si="15">F157</f>
        <v>449071.68</v>
      </c>
      <c r="G87" s="1">
        <f t="shared" si="15"/>
        <v>400199.57</v>
      </c>
      <c r="H87" s="1">
        <f t="shared" si="15"/>
        <v>3848596</v>
      </c>
      <c r="I87" s="1">
        <f t="shared" si="15"/>
        <v>18056.07</v>
      </c>
      <c r="J87" s="1">
        <f t="shared" si="15"/>
        <v>87028.33</v>
      </c>
      <c r="K87" s="1">
        <f t="shared" si="15"/>
        <v>0</v>
      </c>
      <c r="L87" s="1">
        <f t="shared" si="13"/>
        <v>18006051.189999998</v>
      </c>
    </row>
    <row r="88" spans="1:12" x14ac:dyDescent="0.2">
      <c r="A88" s="13">
        <v>5</v>
      </c>
      <c r="B88" s="2" t="s">
        <v>5</v>
      </c>
      <c r="C88" s="1">
        <f t="shared" si="10"/>
        <v>6950903.7799999993</v>
      </c>
      <c r="D88" s="1">
        <f t="shared" si="11"/>
        <v>2258531.5900000003</v>
      </c>
      <c r="E88" s="1">
        <f t="shared" si="11"/>
        <v>314297.3</v>
      </c>
      <c r="F88" s="1">
        <f t="shared" ref="F88:K88" si="16">F158</f>
        <v>302176.71999999997</v>
      </c>
      <c r="G88" s="1">
        <f t="shared" si="16"/>
        <v>223502.26</v>
      </c>
      <c r="H88" s="1">
        <f t="shared" si="16"/>
        <v>55181</v>
      </c>
      <c r="I88" s="1">
        <f t="shared" si="16"/>
        <v>10606.2</v>
      </c>
      <c r="J88" s="1">
        <f t="shared" si="16"/>
        <v>51120.77</v>
      </c>
      <c r="K88" s="1">
        <f t="shared" si="16"/>
        <v>0</v>
      </c>
      <c r="L88" s="1">
        <f t="shared" si="13"/>
        <v>10166319.619999999</v>
      </c>
    </row>
    <row r="89" spans="1:12" x14ac:dyDescent="0.2">
      <c r="A89" s="13">
        <v>6</v>
      </c>
      <c r="B89" s="2" t="s">
        <v>15</v>
      </c>
      <c r="C89" s="1">
        <f t="shared" si="10"/>
        <v>3252976.79</v>
      </c>
      <c r="D89" s="1">
        <f t="shared" si="11"/>
        <v>771752.19</v>
      </c>
      <c r="E89" s="1">
        <f t="shared" si="11"/>
        <v>419986.45999999996</v>
      </c>
      <c r="F89" s="1">
        <f t="shared" ref="F89:K89" si="17">F159</f>
        <v>152277.71</v>
      </c>
      <c r="G89" s="1">
        <f t="shared" si="17"/>
        <v>106023.71</v>
      </c>
      <c r="H89" s="1">
        <f t="shared" si="17"/>
        <v>712539</v>
      </c>
      <c r="I89" s="1">
        <f t="shared" si="17"/>
        <v>6372.19</v>
      </c>
      <c r="J89" s="1">
        <f t="shared" si="17"/>
        <v>30713.279999999999</v>
      </c>
      <c r="K89" s="1">
        <f t="shared" si="17"/>
        <v>0</v>
      </c>
      <c r="L89" s="1">
        <f t="shared" si="13"/>
        <v>5452641.3300000001</v>
      </c>
    </row>
    <row r="90" spans="1:12" x14ac:dyDescent="0.2">
      <c r="A90" s="13">
        <v>7</v>
      </c>
      <c r="B90" s="2" t="s">
        <v>16</v>
      </c>
      <c r="C90" s="1">
        <f t="shared" si="10"/>
        <v>2678068.4</v>
      </c>
      <c r="D90" s="1">
        <f t="shared" si="11"/>
        <v>580210.85</v>
      </c>
      <c r="E90" s="1">
        <f t="shared" si="11"/>
        <v>417032.42</v>
      </c>
      <c r="F90" s="1">
        <f t="shared" ref="F90:K90" si="18">F160</f>
        <v>50562.67</v>
      </c>
      <c r="G90" s="1">
        <f t="shared" si="18"/>
        <v>36544</v>
      </c>
      <c r="H90" s="1">
        <f t="shared" si="18"/>
        <v>0</v>
      </c>
      <c r="I90" s="1">
        <f t="shared" si="18"/>
        <v>4636.67</v>
      </c>
      <c r="J90" s="1">
        <f t="shared" si="18"/>
        <v>22348.26</v>
      </c>
      <c r="K90" s="1">
        <f t="shared" si="18"/>
        <v>0</v>
      </c>
      <c r="L90" s="1">
        <f t="shared" si="13"/>
        <v>3789403.2699999996</v>
      </c>
    </row>
    <row r="91" spans="1:12" x14ac:dyDescent="0.2">
      <c r="A91" s="13">
        <v>8</v>
      </c>
      <c r="B91" s="2" t="s">
        <v>6</v>
      </c>
      <c r="C91" s="1">
        <f t="shared" si="10"/>
        <v>4359311.75</v>
      </c>
      <c r="D91" s="1">
        <f t="shared" si="11"/>
        <v>1347893.57</v>
      </c>
      <c r="E91" s="1">
        <f t="shared" si="11"/>
        <v>338093.77</v>
      </c>
      <c r="F91" s="1">
        <f t="shared" ref="F91:K91" si="19">F161</f>
        <v>122140.4</v>
      </c>
      <c r="G91" s="1">
        <f t="shared" si="19"/>
        <v>90250.240000000005</v>
      </c>
      <c r="H91" s="1">
        <f t="shared" si="19"/>
        <v>9659</v>
      </c>
      <c r="I91" s="1">
        <f t="shared" si="19"/>
        <v>6110.75</v>
      </c>
      <c r="J91" s="1">
        <f t="shared" si="19"/>
        <v>29453.17</v>
      </c>
      <c r="K91" s="1">
        <f t="shared" si="19"/>
        <v>0</v>
      </c>
      <c r="L91" s="1">
        <f t="shared" si="13"/>
        <v>6302912.6500000004</v>
      </c>
    </row>
    <row r="92" spans="1:12" x14ac:dyDescent="0.2">
      <c r="A92" s="13">
        <v>9</v>
      </c>
      <c r="B92" s="2" t="s">
        <v>7</v>
      </c>
      <c r="C92" s="1">
        <f t="shared" si="10"/>
        <v>3696439.93</v>
      </c>
      <c r="D92" s="1">
        <f t="shared" si="11"/>
        <v>1055715</v>
      </c>
      <c r="E92" s="1">
        <f t="shared" si="11"/>
        <v>347284.13</v>
      </c>
      <c r="F92" s="1">
        <f t="shared" ref="F92:K92" si="20">F162</f>
        <v>76391.63</v>
      </c>
      <c r="G92" s="1">
        <f t="shared" si="20"/>
        <v>55768.49</v>
      </c>
      <c r="H92" s="1">
        <f t="shared" si="20"/>
        <v>5394</v>
      </c>
      <c r="I92" s="1">
        <f t="shared" si="20"/>
        <v>4901.8100000000004</v>
      </c>
      <c r="J92" s="1">
        <f t="shared" si="20"/>
        <v>23626.19</v>
      </c>
      <c r="K92" s="1">
        <f t="shared" si="20"/>
        <v>0</v>
      </c>
      <c r="L92" s="1">
        <f t="shared" si="13"/>
        <v>5265521.18</v>
      </c>
    </row>
    <row r="93" spans="1:12" x14ac:dyDescent="0.2">
      <c r="A93" s="13">
        <v>10</v>
      </c>
      <c r="B93" s="2" t="s">
        <v>14</v>
      </c>
      <c r="C93" s="1">
        <f t="shared" si="10"/>
        <v>4762695.6500000004</v>
      </c>
      <c r="D93" s="1">
        <f t="shared" si="11"/>
        <v>632893.01</v>
      </c>
      <c r="E93" s="1">
        <f t="shared" si="11"/>
        <v>410303.76</v>
      </c>
      <c r="F93" s="1">
        <f t="shared" ref="F93:K93" si="21">F163</f>
        <v>57740.1</v>
      </c>
      <c r="G93" s="1">
        <f t="shared" si="21"/>
        <v>41895.769999999997</v>
      </c>
      <c r="H93" s="1">
        <f t="shared" si="21"/>
        <v>309156</v>
      </c>
      <c r="I93" s="1">
        <f t="shared" si="21"/>
        <v>10662.84</v>
      </c>
      <c r="J93" s="1">
        <f t="shared" si="21"/>
        <v>51393.78</v>
      </c>
      <c r="K93" s="1">
        <f t="shared" si="21"/>
        <v>0</v>
      </c>
      <c r="L93" s="1">
        <f t="shared" si="13"/>
        <v>6276740.9099999992</v>
      </c>
    </row>
    <row r="94" spans="1:12" x14ac:dyDescent="0.2">
      <c r="A94" s="13">
        <v>11</v>
      </c>
      <c r="B94" s="2" t="s">
        <v>8</v>
      </c>
      <c r="C94" s="1">
        <f t="shared" si="10"/>
        <v>4294751.76</v>
      </c>
      <c r="D94" s="1">
        <f t="shared" si="11"/>
        <v>1587978.43</v>
      </c>
      <c r="E94" s="1">
        <f t="shared" si="11"/>
        <v>346299.45</v>
      </c>
      <c r="F94" s="1">
        <f t="shared" ref="F94:K94" si="22">F164</f>
        <v>150049.31</v>
      </c>
      <c r="G94" s="1">
        <f t="shared" si="22"/>
        <v>111765.59</v>
      </c>
      <c r="H94" s="1">
        <f t="shared" si="22"/>
        <v>15750</v>
      </c>
      <c r="I94" s="1">
        <f t="shared" si="22"/>
        <v>6609.58</v>
      </c>
      <c r="J94" s="1">
        <f t="shared" si="22"/>
        <v>31857.47</v>
      </c>
      <c r="K94" s="1">
        <f t="shared" si="22"/>
        <v>0</v>
      </c>
      <c r="L94" s="1">
        <f t="shared" si="13"/>
        <v>6545061.5899999989</v>
      </c>
    </row>
    <row r="95" spans="1:12" x14ac:dyDescent="0.2">
      <c r="A95" s="13">
        <v>12</v>
      </c>
      <c r="B95" s="2" t="s">
        <v>9</v>
      </c>
      <c r="C95" s="1">
        <f t="shared" si="10"/>
        <v>4755203.43</v>
      </c>
      <c r="D95" s="1">
        <f t="shared" si="11"/>
        <v>1265754.52</v>
      </c>
      <c r="E95" s="1">
        <f t="shared" si="11"/>
        <v>334319.15999999997</v>
      </c>
      <c r="F95" s="1">
        <f t="shared" ref="F95:K95" si="23">F165</f>
        <v>100318.6</v>
      </c>
      <c r="G95" s="1">
        <f t="shared" si="23"/>
        <v>72944.960000000006</v>
      </c>
      <c r="H95" s="1">
        <f t="shared" si="23"/>
        <v>949873</v>
      </c>
      <c r="I95" s="1">
        <f t="shared" si="23"/>
        <v>6925.8</v>
      </c>
      <c r="J95" s="1">
        <f t="shared" si="23"/>
        <v>33381.64</v>
      </c>
      <c r="K95" s="1">
        <f t="shared" si="23"/>
        <v>0</v>
      </c>
      <c r="L95" s="1">
        <f t="shared" si="13"/>
        <v>7518721.1099999985</v>
      </c>
    </row>
    <row r="96" spans="1:12" x14ac:dyDescent="0.2">
      <c r="A96" s="13">
        <v>13</v>
      </c>
      <c r="B96" s="2" t="s">
        <v>10</v>
      </c>
      <c r="C96" s="1">
        <f t="shared" si="10"/>
        <v>6383495.8899999997</v>
      </c>
      <c r="D96" s="1">
        <f t="shared" si="11"/>
        <v>1867161.81</v>
      </c>
      <c r="E96" s="1">
        <f t="shared" si="11"/>
        <v>313804.95999999996</v>
      </c>
      <c r="F96" s="1">
        <f t="shared" ref="F96:K96" si="24">F166</f>
        <v>179070.88</v>
      </c>
      <c r="G96" s="1">
        <f t="shared" si="24"/>
        <v>130795.07</v>
      </c>
      <c r="H96" s="1">
        <f t="shared" si="24"/>
        <v>339732</v>
      </c>
      <c r="I96" s="1">
        <f t="shared" si="24"/>
        <v>8823.19</v>
      </c>
      <c r="J96" s="1">
        <f t="shared" si="24"/>
        <v>42526.83</v>
      </c>
      <c r="K96" s="1">
        <f t="shared" si="24"/>
        <v>0</v>
      </c>
      <c r="L96" s="1">
        <f t="shared" si="13"/>
        <v>9265410.6300000008</v>
      </c>
    </row>
    <row r="97" spans="1:12" x14ac:dyDescent="0.2">
      <c r="A97" s="13">
        <v>14</v>
      </c>
      <c r="B97" s="2" t="s">
        <v>26</v>
      </c>
      <c r="C97" s="1">
        <f t="shared" si="10"/>
        <v>3515527.95</v>
      </c>
      <c r="D97" s="1">
        <f t="shared" si="11"/>
        <v>1071149.1599999999</v>
      </c>
      <c r="E97" s="1">
        <f t="shared" si="11"/>
        <v>373870.54</v>
      </c>
      <c r="F97" s="1">
        <f t="shared" ref="F97:K97" si="25">F167</f>
        <v>33195.589999999997</v>
      </c>
      <c r="G97" s="1">
        <f t="shared" si="25"/>
        <v>24731.33</v>
      </c>
      <c r="H97" s="1">
        <f t="shared" si="25"/>
        <v>171791</v>
      </c>
      <c r="I97" s="1">
        <f t="shared" si="25"/>
        <v>5829.77</v>
      </c>
      <c r="J97" s="1">
        <f t="shared" si="25"/>
        <v>28098.880000000001</v>
      </c>
      <c r="K97" s="1">
        <f t="shared" si="25"/>
        <v>0</v>
      </c>
      <c r="L97" s="1">
        <f t="shared" si="13"/>
        <v>5224194.22</v>
      </c>
    </row>
    <row r="98" spans="1:12" x14ac:dyDescent="0.2">
      <c r="A98" s="13">
        <v>15</v>
      </c>
      <c r="B98" s="2" t="s">
        <v>25</v>
      </c>
      <c r="C98" s="1">
        <f t="shared" si="10"/>
        <v>4076166.5700000003</v>
      </c>
      <c r="D98" s="1">
        <f t="shared" si="11"/>
        <v>1109594.3799999999</v>
      </c>
      <c r="E98" s="1">
        <f t="shared" si="11"/>
        <v>347284.13</v>
      </c>
      <c r="F98" s="1">
        <f t="shared" ref="F98:K98" si="26">F168</f>
        <v>101557.71</v>
      </c>
      <c r="G98" s="1">
        <f t="shared" si="26"/>
        <v>75360.61</v>
      </c>
      <c r="H98" s="1">
        <f t="shared" si="26"/>
        <v>475938</v>
      </c>
      <c r="I98" s="1">
        <f t="shared" si="26"/>
        <v>6023.97</v>
      </c>
      <c r="J98" s="1">
        <f t="shared" si="26"/>
        <v>29034.89</v>
      </c>
      <c r="K98" s="1">
        <f t="shared" si="26"/>
        <v>0</v>
      </c>
      <c r="L98" s="1">
        <f t="shared" si="13"/>
        <v>6220960.2599999998</v>
      </c>
    </row>
    <row r="99" spans="1:12" x14ac:dyDescent="0.2">
      <c r="A99" s="13">
        <v>16</v>
      </c>
      <c r="B99" s="2" t="s">
        <v>23</v>
      </c>
      <c r="C99" s="1">
        <f t="shared" si="10"/>
        <v>10299486.560000001</v>
      </c>
      <c r="D99" s="1">
        <f t="shared" si="11"/>
        <v>5000228.28</v>
      </c>
      <c r="E99" s="1">
        <f t="shared" si="11"/>
        <v>291813.73</v>
      </c>
      <c r="F99" s="1">
        <f t="shared" ref="F99:K99" si="27">F169</f>
        <v>401577.21</v>
      </c>
      <c r="G99" s="1">
        <f t="shared" si="27"/>
        <v>296600.55</v>
      </c>
      <c r="H99" s="1">
        <f t="shared" si="27"/>
        <v>2212306</v>
      </c>
      <c r="I99" s="1">
        <f t="shared" si="27"/>
        <v>12572.6</v>
      </c>
      <c r="J99" s="1">
        <f t="shared" si="27"/>
        <v>60598.59</v>
      </c>
      <c r="K99" s="1">
        <f t="shared" si="27"/>
        <v>0</v>
      </c>
      <c r="L99" s="1">
        <f t="shared" si="13"/>
        <v>18575183.520000003</v>
      </c>
    </row>
    <row r="100" spans="1:12" x14ac:dyDescent="0.2">
      <c r="A100" s="13">
        <v>17</v>
      </c>
      <c r="B100" s="2" t="s">
        <v>11</v>
      </c>
      <c r="C100" s="1">
        <f t="shared" si="10"/>
        <v>4543980.76</v>
      </c>
      <c r="D100" s="1">
        <f t="shared" si="11"/>
        <v>1437588.64</v>
      </c>
      <c r="E100" s="1">
        <f t="shared" si="11"/>
        <v>330872.77</v>
      </c>
      <c r="F100" s="1">
        <f t="shared" ref="F100:K100" si="28">F170</f>
        <v>173997.12</v>
      </c>
      <c r="G100" s="1">
        <f t="shared" si="28"/>
        <v>129544.89</v>
      </c>
      <c r="H100" s="1">
        <f t="shared" si="28"/>
        <v>883029</v>
      </c>
      <c r="I100" s="1">
        <f t="shared" si="28"/>
        <v>5928.73</v>
      </c>
      <c r="J100" s="1">
        <f t="shared" si="28"/>
        <v>28575.86</v>
      </c>
      <c r="K100" s="1">
        <f t="shared" si="28"/>
        <v>0</v>
      </c>
      <c r="L100" s="1">
        <f t="shared" si="13"/>
        <v>7533517.7700000005</v>
      </c>
    </row>
    <row r="101" spans="1:12" x14ac:dyDescent="0.2">
      <c r="A101" s="13">
        <v>18</v>
      </c>
      <c r="B101" s="2" t="s">
        <v>2</v>
      </c>
      <c r="C101" s="1">
        <f t="shared" si="10"/>
        <v>43490861.57</v>
      </c>
      <c r="D101" s="1">
        <f t="shared" si="11"/>
        <v>18848168.18</v>
      </c>
      <c r="E101" s="1">
        <f t="shared" si="11"/>
        <v>269986.62</v>
      </c>
      <c r="F101" s="1">
        <f t="shared" ref="F101:K101" si="29">F171</f>
        <v>1623943.78</v>
      </c>
      <c r="G101" s="1">
        <f t="shared" si="29"/>
        <v>1548298.46</v>
      </c>
      <c r="H101" s="1">
        <f t="shared" si="29"/>
        <v>27006</v>
      </c>
      <c r="I101" s="1">
        <f t="shared" si="29"/>
        <v>44996.01</v>
      </c>
      <c r="J101" s="1">
        <f t="shared" si="29"/>
        <v>216876</v>
      </c>
      <c r="K101" s="1">
        <f t="shared" si="29"/>
        <v>0</v>
      </c>
      <c r="L101" s="1">
        <f t="shared" si="13"/>
        <v>66070136.619999997</v>
      </c>
    </row>
    <row r="102" spans="1:12" x14ac:dyDescent="0.2">
      <c r="A102" s="13">
        <v>19</v>
      </c>
      <c r="B102" s="2" t="s">
        <v>12</v>
      </c>
      <c r="C102" s="1">
        <f t="shared" si="10"/>
        <v>5012453.2700000005</v>
      </c>
      <c r="D102" s="1">
        <f t="shared" si="11"/>
        <v>1737321.68</v>
      </c>
      <c r="E102" s="1">
        <f t="shared" si="11"/>
        <v>325785.25</v>
      </c>
      <c r="F102" s="1">
        <f t="shared" ref="F102:K102" si="30">F172</f>
        <v>133320.48000000001</v>
      </c>
      <c r="G102" s="1">
        <f t="shared" si="30"/>
        <v>98922.05</v>
      </c>
      <c r="H102" s="1">
        <f t="shared" si="30"/>
        <v>43627</v>
      </c>
      <c r="I102" s="1">
        <f t="shared" si="30"/>
        <v>6695.37</v>
      </c>
      <c r="J102" s="1">
        <f t="shared" si="30"/>
        <v>32270.959999999999</v>
      </c>
      <c r="K102" s="1">
        <f t="shared" si="30"/>
        <v>0</v>
      </c>
      <c r="L102" s="1">
        <f t="shared" si="13"/>
        <v>7390396.0600000005</v>
      </c>
    </row>
    <row r="103" spans="1:12" x14ac:dyDescent="0.2">
      <c r="A103" s="13">
        <v>20</v>
      </c>
      <c r="B103" s="2" t="s">
        <v>13</v>
      </c>
      <c r="C103" s="1">
        <f t="shared" si="10"/>
        <v>5116633.78</v>
      </c>
      <c r="D103" s="1">
        <f t="shared" si="11"/>
        <v>1648224.59</v>
      </c>
      <c r="E103" s="1">
        <f t="shared" si="11"/>
        <v>339406.75</v>
      </c>
      <c r="F103" s="1">
        <f t="shared" ref="F103:K103" si="31">F173</f>
        <v>211618.99</v>
      </c>
      <c r="G103" s="1">
        <f t="shared" si="31"/>
        <v>152851.19</v>
      </c>
      <c r="H103" s="1">
        <f t="shared" si="31"/>
        <v>1028515</v>
      </c>
      <c r="I103" s="1">
        <f t="shared" si="31"/>
        <v>8480.0499999999993</v>
      </c>
      <c r="J103" s="1">
        <f t="shared" si="31"/>
        <v>40872.959999999999</v>
      </c>
      <c r="K103" s="1">
        <f t="shared" si="31"/>
        <v>0</v>
      </c>
      <c r="L103" s="1">
        <f t="shared" si="13"/>
        <v>8546603.3100000024</v>
      </c>
    </row>
    <row r="104" spans="1:12" x14ac:dyDescent="0.2">
      <c r="A104" s="40" t="s">
        <v>0</v>
      </c>
      <c r="B104" s="41"/>
      <c r="C104" s="14">
        <f>SUM(C84:C103)</f>
        <v>137533119.53</v>
      </c>
      <c r="D104" s="14">
        <f t="shared" ref="D104:L104" si="32">SUM(D84:D103)</f>
        <v>50259497</v>
      </c>
      <c r="E104" s="14">
        <f t="shared" si="32"/>
        <v>6919424.5499999998</v>
      </c>
      <c r="F104" s="14">
        <f>SUM(F84:F103)</f>
        <v>4597423.4300000006</v>
      </c>
      <c r="G104" s="14">
        <f>SUM(G84:G103)</f>
        <v>3802484.48</v>
      </c>
      <c r="H104" s="14">
        <f t="shared" si="32"/>
        <v>11725149</v>
      </c>
      <c r="I104" s="14">
        <f t="shared" si="32"/>
        <v>192245.4</v>
      </c>
      <c r="J104" s="14">
        <f t="shared" si="32"/>
        <v>926602.42999999982</v>
      </c>
      <c r="K104" s="14">
        <f t="shared" si="32"/>
        <v>0</v>
      </c>
      <c r="L104" s="14">
        <f t="shared" si="32"/>
        <v>215955945.81999999</v>
      </c>
    </row>
    <row r="110" spans="1:12" ht="16.5" x14ac:dyDescent="0.25">
      <c r="A110" s="28" t="s">
        <v>18</v>
      </c>
      <c r="B110" s="28"/>
      <c r="C110" s="28"/>
      <c r="D110" s="28"/>
      <c r="E110" s="28"/>
      <c r="F110" s="28"/>
    </row>
    <row r="111" spans="1:12" ht="15" x14ac:dyDescent="0.2">
      <c r="A111" s="29" t="s">
        <v>22</v>
      </c>
      <c r="B111" s="29"/>
      <c r="C111" s="29"/>
      <c r="D111" s="29"/>
      <c r="E111" s="29"/>
      <c r="F111" s="29"/>
    </row>
    <row r="112" spans="1:12" ht="14.25" x14ac:dyDescent="0.2">
      <c r="A112" s="30" t="s">
        <v>21</v>
      </c>
      <c r="B112" s="30"/>
      <c r="C112" s="30"/>
      <c r="D112" s="30"/>
      <c r="E112" s="30"/>
      <c r="F112" s="30"/>
    </row>
    <row r="113" spans="1:6" x14ac:dyDescent="0.2">
      <c r="B113" s="7" t="s">
        <v>17</v>
      </c>
      <c r="F113" s="8"/>
    </row>
    <row r="114" spans="1:6" x14ac:dyDescent="0.2">
      <c r="A114" s="46" t="s">
        <v>43</v>
      </c>
      <c r="B114" s="46"/>
      <c r="C114" s="46"/>
      <c r="D114" s="46"/>
      <c r="E114" s="46"/>
      <c r="F114" s="46"/>
    </row>
    <row r="115" spans="1:6" x14ac:dyDescent="0.2">
      <c r="F115" s="4" t="s">
        <v>24</v>
      </c>
    </row>
    <row r="116" spans="1:6" ht="23.1" customHeight="1" x14ac:dyDescent="0.2">
      <c r="A116" s="31" t="s">
        <v>1</v>
      </c>
      <c r="B116" s="31" t="s">
        <v>29</v>
      </c>
      <c r="C116" s="34" t="s">
        <v>30</v>
      </c>
      <c r="D116" s="34" t="s">
        <v>31</v>
      </c>
      <c r="E116" s="34" t="s">
        <v>32</v>
      </c>
      <c r="F116" s="34" t="s">
        <v>39</v>
      </c>
    </row>
    <row r="117" spans="1:6" ht="23.1" customHeight="1" x14ac:dyDescent="0.2">
      <c r="A117" s="32"/>
      <c r="B117" s="32"/>
      <c r="C117" s="35"/>
      <c r="D117" s="35"/>
      <c r="E117" s="35"/>
      <c r="F117" s="35"/>
    </row>
    <row r="118" spans="1:6" ht="23.1" customHeight="1" x14ac:dyDescent="0.2">
      <c r="A118" s="33"/>
      <c r="B118" s="33"/>
      <c r="C118" s="36"/>
      <c r="D118" s="36"/>
      <c r="E118" s="36"/>
      <c r="F118" s="36"/>
    </row>
    <row r="119" spans="1:6" x14ac:dyDescent="0.2">
      <c r="A119" s="17">
        <v>1</v>
      </c>
      <c r="B119" s="5" t="s">
        <v>3</v>
      </c>
      <c r="C119" s="6">
        <v>6473.73</v>
      </c>
      <c r="D119" s="6">
        <v>2079.9299999999998</v>
      </c>
      <c r="E119" s="6">
        <v>250218.18</v>
      </c>
      <c r="F119" s="6">
        <f t="shared" ref="F119:F138" si="33">SUM(C119:E119)</f>
        <v>258771.84</v>
      </c>
    </row>
    <row r="120" spans="1:6" x14ac:dyDescent="0.2">
      <c r="A120" s="17">
        <v>2</v>
      </c>
      <c r="B120" s="5" t="s">
        <v>4</v>
      </c>
      <c r="C120" s="6">
        <v>5140.46</v>
      </c>
      <c r="D120" s="6">
        <v>893.61</v>
      </c>
      <c r="E120" s="6">
        <v>250218.18</v>
      </c>
      <c r="F120" s="6">
        <f t="shared" si="33"/>
        <v>256252.25</v>
      </c>
    </row>
    <row r="121" spans="1:6" x14ac:dyDescent="0.2">
      <c r="A121" s="17">
        <v>3</v>
      </c>
      <c r="B121" s="5" t="s">
        <v>19</v>
      </c>
      <c r="C121" s="6">
        <v>4799.26</v>
      </c>
      <c r="D121" s="6">
        <v>718.93</v>
      </c>
      <c r="E121" s="6">
        <v>250218.18</v>
      </c>
      <c r="F121" s="6">
        <f t="shared" si="33"/>
        <v>255736.37</v>
      </c>
    </row>
    <row r="122" spans="1:6" x14ac:dyDescent="0.2">
      <c r="A122" s="17">
        <v>4</v>
      </c>
      <c r="B122" s="5" t="s">
        <v>20</v>
      </c>
      <c r="C122" s="6">
        <v>16940.650000000001</v>
      </c>
      <c r="D122" s="6">
        <v>22230.639999999999</v>
      </c>
      <c r="E122" s="6">
        <v>250218.18</v>
      </c>
      <c r="F122" s="6">
        <f t="shared" si="33"/>
        <v>289389.46999999997</v>
      </c>
    </row>
    <row r="123" spans="1:6" x14ac:dyDescent="0.2">
      <c r="A123" s="17">
        <v>5</v>
      </c>
      <c r="B123" s="5" t="s">
        <v>5</v>
      </c>
      <c r="C123" s="6">
        <v>8896.6</v>
      </c>
      <c r="D123" s="6">
        <v>4503.93</v>
      </c>
      <c r="E123" s="6">
        <v>250218.18</v>
      </c>
      <c r="F123" s="6">
        <f t="shared" si="33"/>
        <v>263618.71000000002</v>
      </c>
    </row>
    <row r="124" spans="1:6" x14ac:dyDescent="0.2">
      <c r="A124" s="17">
        <v>6</v>
      </c>
      <c r="B124" s="5" t="s">
        <v>15</v>
      </c>
      <c r="C124" s="6">
        <v>15568.87</v>
      </c>
      <c r="D124" s="6">
        <v>1531.71</v>
      </c>
      <c r="E124" s="6">
        <v>250218.18</v>
      </c>
      <c r="F124" s="6">
        <f t="shared" si="33"/>
        <v>267318.76</v>
      </c>
    </row>
    <row r="125" spans="1:6" x14ac:dyDescent="0.2">
      <c r="A125" s="17">
        <v>7</v>
      </c>
      <c r="B125" s="5" t="s">
        <v>16</v>
      </c>
      <c r="C125" s="6">
        <v>4539.78</v>
      </c>
      <c r="D125" s="6">
        <v>452.66</v>
      </c>
      <c r="E125" s="6">
        <v>250218.18</v>
      </c>
      <c r="F125" s="6">
        <f t="shared" si="33"/>
        <v>255210.62</v>
      </c>
    </row>
    <row r="126" spans="1:6" x14ac:dyDescent="0.2">
      <c r="A126" s="17">
        <v>8</v>
      </c>
      <c r="B126" s="5" t="s">
        <v>6</v>
      </c>
      <c r="C126" s="6">
        <v>6940.43</v>
      </c>
      <c r="D126" s="6">
        <v>2178.35</v>
      </c>
      <c r="E126" s="6">
        <v>250218.18</v>
      </c>
      <c r="F126" s="6">
        <f t="shared" si="33"/>
        <v>259336.95999999999</v>
      </c>
    </row>
    <row r="127" spans="1:6" x14ac:dyDescent="0.2">
      <c r="A127" s="17">
        <v>9</v>
      </c>
      <c r="B127" s="5" t="s">
        <v>7</v>
      </c>
      <c r="C127" s="6">
        <v>5690.37</v>
      </c>
      <c r="D127" s="6">
        <v>991.02</v>
      </c>
      <c r="E127" s="6">
        <v>250218.18</v>
      </c>
      <c r="F127" s="6">
        <f t="shared" si="33"/>
        <v>256899.57</v>
      </c>
    </row>
    <row r="128" spans="1:6" x14ac:dyDescent="0.2">
      <c r="A128" s="17">
        <v>10</v>
      </c>
      <c r="B128" s="5" t="s">
        <v>14</v>
      </c>
      <c r="C128" s="6">
        <v>4992.17</v>
      </c>
      <c r="D128" s="6">
        <v>556.91999999999996</v>
      </c>
      <c r="E128" s="6">
        <v>250218.18</v>
      </c>
      <c r="F128" s="6">
        <f t="shared" si="33"/>
        <v>255767.27</v>
      </c>
    </row>
    <row r="129" spans="1:12" x14ac:dyDescent="0.2">
      <c r="A129" s="17">
        <v>11</v>
      </c>
      <c r="B129" s="5" t="s">
        <v>8</v>
      </c>
      <c r="C129" s="6">
        <v>5997.12</v>
      </c>
      <c r="D129" s="6">
        <v>1346.72</v>
      </c>
      <c r="E129" s="6">
        <v>250218.18</v>
      </c>
      <c r="F129" s="6">
        <f t="shared" si="33"/>
        <v>257562.02</v>
      </c>
    </row>
    <row r="130" spans="1:12" x14ac:dyDescent="0.2">
      <c r="A130" s="17">
        <v>12</v>
      </c>
      <c r="B130" s="5" t="s">
        <v>9</v>
      </c>
      <c r="C130" s="6">
        <v>4587.75</v>
      </c>
      <c r="D130" s="6">
        <v>1027.51</v>
      </c>
      <c r="E130" s="6">
        <v>250218.18</v>
      </c>
      <c r="F130" s="6">
        <f t="shared" si="33"/>
        <v>255833.44</v>
      </c>
    </row>
    <row r="131" spans="1:12" x14ac:dyDescent="0.2">
      <c r="A131" s="17">
        <v>13</v>
      </c>
      <c r="B131" s="5" t="s">
        <v>10</v>
      </c>
      <c r="C131" s="6">
        <v>6898.68</v>
      </c>
      <c r="D131" s="6">
        <v>1876.34</v>
      </c>
      <c r="E131" s="6">
        <v>250218.18</v>
      </c>
      <c r="F131" s="6">
        <f t="shared" si="33"/>
        <v>258993.19999999998</v>
      </c>
    </row>
    <row r="132" spans="1:12" x14ac:dyDescent="0.2">
      <c r="A132" s="17">
        <v>14</v>
      </c>
      <c r="B132" s="5" t="s">
        <v>26</v>
      </c>
      <c r="C132" s="6">
        <v>4521.46</v>
      </c>
      <c r="D132" s="6">
        <v>362.28</v>
      </c>
      <c r="E132" s="6">
        <v>250218.18</v>
      </c>
      <c r="F132" s="6">
        <f t="shared" si="33"/>
        <v>255101.91999999998</v>
      </c>
    </row>
    <row r="133" spans="1:12" x14ac:dyDescent="0.2">
      <c r="A133" s="17">
        <v>15</v>
      </c>
      <c r="B133" s="5" t="s">
        <v>25</v>
      </c>
      <c r="C133" s="6">
        <v>6761.2</v>
      </c>
      <c r="D133" s="6">
        <v>1173.3800000000001</v>
      </c>
      <c r="E133" s="6">
        <v>250218.18</v>
      </c>
      <c r="F133" s="6">
        <f t="shared" si="33"/>
        <v>258152.75999999998</v>
      </c>
    </row>
    <row r="134" spans="1:12" x14ac:dyDescent="0.2">
      <c r="A134" s="17">
        <v>16</v>
      </c>
      <c r="B134" s="5" t="s">
        <v>23</v>
      </c>
      <c r="C134" s="6">
        <v>12158.81</v>
      </c>
      <c r="D134" s="6">
        <v>4672.4799999999996</v>
      </c>
      <c r="E134" s="6">
        <v>250218.18</v>
      </c>
      <c r="F134" s="6">
        <f t="shared" si="33"/>
        <v>267049.46999999997</v>
      </c>
    </row>
    <row r="135" spans="1:12" x14ac:dyDescent="0.2">
      <c r="A135" s="17">
        <v>17</v>
      </c>
      <c r="B135" s="5" t="s">
        <v>11</v>
      </c>
      <c r="C135" s="6">
        <v>6593.75</v>
      </c>
      <c r="D135" s="6">
        <v>2320</v>
      </c>
      <c r="E135" s="6">
        <v>250218.18</v>
      </c>
      <c r="F135" s="6">
        <f t="shared" si="33"/>
        <v>259131.93</v>
      </c>
    </row>
    <row r="136" spans="1:12" x14ac:dyDescent="0.2">
      <c r="A136" s="17">
        <v>18</v>
      </c>
      <c r="B136" s="5" t="s">
        <v>2</v>
      </c>
      <c r="C136" s="6">
        <v>40139.339999999997</v>
      </c>
      <c r="D136" s="6">
        <v>29389.73</v>
      </c>
      <c r="E136" s="6">
        <v>250218.18</v>
      </c>
      <c r="F136" s="6">
        <f t="shared" si="33"/>
        <v>319747.25</v>
      </c>
    </row>
    <row r="137" spans="1:12" x14ac:dyDescent="0.2">
      <c r="A137" s="17">
        <v>19</v>
      </c>
      <c r="B137" s="5" t="s">
        <v>12</v>
      </c>
      <c r="C137" s="6">
        <v>6183.12</v>
      </c>
      <c r="D137" s="6">
        <v>1216.24</v>
      </c>
      <c r="E137" s="6">
        <v>250218.18</v>
      </c>
      <c r="F137" s="6">
        <f t="shared" si="33"/>
        <v>257617.53999999998</v>
      </c>
    </row>
    <row r="138" spans="1:12" x14ac:dyDescent="0.2">
      <c r="A138" s="17">
        <v>20</v>
      </c>
      <c r="B138" s="5" t="s">
        <v>13</v>
      </c>
      <c r="C138" s="6">
        <v>8267.83</v>
      </c>
      <c r="D138" s="6">
        <v>4320.62</v>
      </c>
      <c r="E138" s="6">
        <v>250218.18</v>
      </c>
      <c r="F138" s="6">
        <f t="shared" si="33"/>
        <v>262806.63</v>
      </c>
    </row>
    <row r="139" spans="1:12" x14ac:dyDescent="0.2">
      <c r="A139" s="44" t="s">
        <v>0</v>
      </c>
      <c r="B139" s="45"/>
      <c r="C139" s="15">
        <f>SUM(C119:C138)</f>
        <v>182091.37999999998</v>
      </c>
      <c r="D139" s="15">
        <f t="shared" ref="D139:F139" si="34">SUM(D119:D138)</f>
        <v>83842.999999999985</v>
      </c>
      <c r="E139" s="15">
        <f t="shared" si="34"/>
        <v>5004363.5999999996</v>
      </c>
      <c r="F139" s="15">
        <f t="shared" si="34"/>
        <v>5270297.9799999995</v>
      </c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6.5" x14ac:dyDescent="0.25">
      <c r="A143" s="21" t="s">
        <v>18</v>
      </c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ht="15" x14ac:dyDescent="0.2">
      <c r="A144" s="22" t="s">
        <v>22</v>
      </c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 ht="14.25" x14ac:dyDescent="0.2">
      <c r="A145" s="23" t="s">
        <v>21</v>
      </c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1:12" ht="14.25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</row>
    <row r="147" spans="1:12" x14ac:dyDescent="0.2">
      <c r="A147" s="24" t="s">
        <v>27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 x14ac:dyDescent="0.2">
      <c r="A149" s="24" t="s">
        <v>42</v>
      </c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 s="12"/>
    </row>
    <row r="151" spans="1:12" ht="23.1" customHeight="1" x14ac:dyDescent="0.2">
      <c r="A151" s="31" t="s">
        <v>1</v>
      </c>
      <c r="B151" s="31" t="s">
        <v>29</v>
      </c>
      <c r="C151" s="34" t="s">
        <v>30</v>
      </c>
      <c r="D151" s="34" t="s">
        <v>31</v>
      </c>
      <c r="E151" s="34" t="s">
        <v>32</v>
      </c>
      <c r="F151" s="34" t="s">
        <v>33</v>
      </c>
      <c r="G151" s="34" t="s">
        <v>34</v>
      </c>
      <c r="H151" s="37" t="s">
        <v>35</v>
      </c>
      <c r="I151" s="34" t="s">
        <v>36</v>
      </c>
      <c r="J151" s="34" t="s">
        <v>37</v>
      </c>
      <c r="K151" s="34" t="s">
        <v>38</v>
      </c>
      <c r="L151" s="34" t="s">
        <v>39</v>
      </c>
    </row>
    <row r="152" spans="1:12" ht="23.1" customHeight="1" x14ac:dyDescent="0.2">
      <c r="A152" s="32"/>
      <c r="B152" s="32"/>
      <c r="C152" s="35"/>
      <c r="D152" s="35"/>
      <c r="E152" s="35"/>
      <c r="F152" s="35"/>
      <c r="G152" s="35"/>
      <c r="H152" s="38"/>
      <c r="I152" s="35"/>
      <c r="J152" s="35"/>
      <c r="K152" s="35"/>
      <c r="L152" s="35"/>
    </row>
    <row r="153" spans="1:12" ht="23.1" customHeight="1" x14ac:dyDescent="0.2">
      <c r="A153" s="33"/>
      <c r="B153" s="33"/>
      <c r="C153" s="36"/>
      <c r="D153" s="36"/>
      <c r="E153" s="36"/>
      <c r="F153" s="36"/>
      <c r="G153" s="36"/>
      <c r="H153" s="39"/>
      <c r="I153" s="36"/>
      <c r="J153" s="36"/>
      <c r="K153" s="36"/>
      <c r="L153" s="36"/>
    </row>
    <row r="154" spans="1:12" x14ac:dyDescent="0.2">
      <c r="A154" s="13">
        <v>1</v>
      </c>
      <c r="B154" s="2" t="s">
        <v>3</v>
      </c>
      <c r="C154" s="1">
        <v>5061349.8099999996</v>
      </c>
      <c r="D154" s="1">
        <v>1523001.78</v>
      </c>
      <c r="E154" s="1">
        <v>78357</v>
      </c>
      <c r="F154" s="1">
        <v>162321.57</v>
      </c>
      <c r="G154" s="1">
        <v>121255.15</v>
      </c>
      <c r="H154" s="1">
        <v>407289</v>
      </c>
      <c r="I154" s="1">
        <v>7223.76</v>
      </c>
      <c r="J154" s="1">
        <v>34817.74</v>
      </c>
      <c r="K154" s="1">
        <v>0</v>
      </c>
      <c r="L154" s="1">
        <f>SUM(C154:K154)</f>
        <v>7395615.8100000005</v>
      </c>
    </row>
    <row r="155" spans="1:12" x14ac:dyDescent="0.2">
      <c r="A155" s="13">
        <v>2</v>
      </c>
      <c r="B155" s="2" t="s">
        <v>4</v>
      </c>
      <c r="C155" s="1">
        <v>3855713.81</v>
      </c>
      <c r="D155" s="1">
        <v>963046.62</v>
      </c>
      <c r="E155" s="1">
        <v>108553.91</v>
      </c>
      <c r="F155" s="1">
        <v>66946.28</v>
      </c>
      <c r="G155" s="1">
        <v>49311.7</v>
      </c>
      <c r="H155" s="1">
        <v>0</v>
      </c>
      <c r="I155" s="1">
        <v>6121.01</v>
      </c>
      <c r="J155" s="1">
        <v>29502.59</v>
      </c>
      <c r="K155" s="1">
        <v>0</v>
      </c>
      <c r="L155" s="1">
        <f t="shared" ref="L155:L173" si="35">SUM(C155:K155)</f>
        <v>5079195.92</v>
      </c>
    </row>
    <row r="156" spans="1:12" x14ac:dyDescent="0.2">
      <c r="A156" s="13">
        <v>3</v>
      </c>
      <c r="B156" s="2" t="s">
        <v>19</v>
      </c>
      <c r="C156" s="1">
        <v>3264294.82</v>
      </c>
      <c r="D156" s="1">
        <v>840164.64</v>
      </c>
      <c r="E156" s="1">
        <v>114133.77</v>
      </c>
      <c r="F156" s="1">
        <v>49145</v>
      </c>
      <c r="G156" s="1">
        <v>35918.89</v>
      </c>
      <c r="H156" s="1">
        <v>229768</v>
      </c>
      <c r="I156" s="1">
        <v>4669.03</v>
      </c>
      <c r="J156" s="1">
        <v>22504.240000000002</v>
      </c>
      <c r="K156" s="1">
        <v>0</v>
      </c>
      <c r="L156" s="1">
        <f t="shared" si="35"/>
        <v>4560598.3899999997</v>
      </c>
    </row>
    <row r="157" spans="1:12" x14ac:dyDescent="0.2">
      <c r="A157" s="13">
        <v>4</v>
      </c>
      <c r="B157" s="2" t="s">
        <v>20</v>
      </c>
      <c r="C157" s="1">
        <v>8129449.1500000004</v>
      </c>
      <c r="D157" s="1">
        <v>4687194.97</v>
      </c>
      <c r="E157" s="1">
        <v>97065.95</v>
      </c>
      <c r="F157" s="1">
        <v>449071.68</v>
      </c>
      <c r="G157" s="1">
        <v>400199.57</v>
      </c>
      <c r="H157" s="1">
        <v>3848596</v>
      </c>
      <c r="I157" s="1">
        <v>18056.07</v>
      </c>
      <c r="J157" s="1">
        <v>87028.33</v>
      </c>
      <c r="K157" s="1">
        <v>0</v>
      </c>
      <c r="L157" s="1">
        <f t="shared" si="35"/>
        <v>17716661.719999999</v>
      </c>
    </row>
    <row r="158" spans="1:12" x14ac:dyDescent="0.2">
      <c r="A158" s="13">
        <v>5</v>
      </c>
      <c r="B158" s="2" t="s">
        <v>5</v>
      </c>
      <c r="C158" s="1">
        <v>6942007.1799999997</v>
      </c>
      <c r="D158" s="1">
        <v>2254027.66</v>
      </c>
      <c r="E158" s="1">
        <v>64079.12</v>
      </c>
      <c r="F158" s="1">
        <v>302176.71999999997</v>
      </c>
      <c r="G158" s="1">
        <v>223502.26</v>
      </c>
      <c r="H158" s="1">
        <v>55181</v>
      </c>
      <c r="I158" s="1">
        <v>10606.2</v>
      </c>
      <c r="J158" s="1">
        <v>51120.77</v>
      </c>
      <c r="K158" s="1">
        <v>0</v>
      </c>
      <c r="L158" s="1">
        <f t="shared" si="35"/>
        <v>9902700.9099999983</v>
      </c>
    </row>
    <row r="159" spans="1:12" x14ac:dyDescent="0.2">
      <c r="A159" s="13">
        <v>6</v>
      </c>
      <c r="B159" s="2" t="s">
        <v>15</v>
      </c>
      <c r="C159" s="1">
        <v>3237407.92</v>
      </c>
      <c r="D159" s="1">
        <v>770220.48</v>
      </c>
      <c r="E159" s="1">
        <v>169768.28</v>
      </c>
      <c r="F159" s="1">
        <v>152277.71</v>
      </c>
      <c r="G159" s="1">
        <v>106023.71</v>
      </c>
      <c r="H159" s="1">
        <v>712539</v>
      </c>
      <c r="I159" s="1">
        <v>6372.19</v>
      </c>
      <c r="J159" s="1">
        <v>30713.279999999999</v>
      </c>
      <c r="K159" s="1">
        <v>0</v>
      </c>
      <c r="L159" s="1">
        <f t="shared" si="35"/>
        <v>5185322.57</v>
      </c>
    </row>
    <row r="160" spans="1:12" x14ac:dyDescent="0.2">
      <c r="A160" s="13">
        <v>7</v>
      </c>
      <c r="B160" s="2" t="s">
        <v>16</v>
      </c>
      <c r="C160" s="1">
        <v>2673528.62</v>
      </c>
      <c r="D160" s="1">
        <v>579758.18999999994</v>
      </c>
      <c r="E160" s="1">
        <v>166814.24</v>
      </c>
      <c r="F160" s="1">
        <v>50562.67</v>
      </c>
      <c r="G160" s="1">
        <v>36544</v>
      </c>
      <c r="H160" s="1">
        <v>0</v>
      </c>
      <c r="I160" s="1">
        <v>4636.67</v>
      </c>
      <c r="J160" s="1">
        <v>22348.26</v>
      </c>
      <c r="K160" s="1">
        <v>0</v>
      </c>
      <c r="L160" s="1">
        <f t="shared" si="35"/>
        <v>3534192.6499999994</v>
      </c>
    </row>
    <row r="161" spans="1:12" x14ac:dyDescent="0.2">
      <c r="A161" s="13">
        <v>8</v>
      </c>
      <c r="B161" s="2" t="s">
        <v>6</v>
      </c>
      <c r="C161" s="1">
        <v>4352371.32</v>
      </c>
      <c r="D161" s="1">
        <v>1345715.22</v>
      </c>
      <c r="E161" s="1">
        <v>87875.59</v>
      </c>
      <c r="F161" s="1">
        <v>122140.4</v>
      </c>
      <c r="G161" s="1">
        <v>90250.240000000005</v>
      </c>
      <c r="H161" s="1">
        <v>9659</v>
      </c>
      <c r="I161" s="1">
        <v>6110.75</v>
      </c>
      <c r="J161" s="1">
        <v>29453.17</v>
      </c>
      <c r="K161" s="1">
        <v>0</v>
      </c>
      <c r="L161" s="1">
        <f t="shared" si="35"/>
        <v>6043575.6900000004</v>
      </c>
    </row>
    <row r="162" spans="1:12" x14ac:dyDescent="0.2">
      <c r="A162" s="13">
        <v>9</v>
      </c>
      <c r="B162" s="2" t="s">
        <v>7</v>
      </c>
      <c r="C162" s="1">
        <v>3690749.56</v>
      </c>
      <c r="D162" s="1">
        <v>1054723.98</v>
      </c>
      <c r="E162" s="1">
        <v>97065.95</v>
      </c>
      <c r="F162" s="1">
        <v>76391.63</v>
      </c>
      <c r="G162" s="1">
        <v>55768.49</v>
      </c>
      <c r="H162" s="1">
        <v>5394</v>
      </c>
      <c r="I162" s="1">
        <v>4901.8100000000004</v>
      </c>
      <c r="J162" s="1">
        <v>23626.19</v>
      </c>
      <c r="K162" s="1">
        <v>0</v>
      </c>
      <c r="L162" s="1">
        <f t="shared" si="35"/>
        <v>5008621.6100000003</v>
      </c>
    </row>
    <row r="163" spans="1:12" x14ac:dyDescent="0.2">
      <c r="A163" s="13">
        <v>10</v>
      </c>
      <c r="B163" s="2" t="s">
        <v>14</v>
      </c>
      <c r="C163" s="1">
        <v>4757703.4800000004</v>
      </c>
      <c r="D163" s="1">
        <v>632336.09</v>
      </c>
      <c r="E163" s="1">
        <v>160085.57999999999</v>
      </c>
      <c r="F163" s="1">
        <v>57740.1</v>
      </c>
      <c r="G163" s="1">
        <v>41895.769999999997</v>
      </c>
      <c r="H163" s="1">
        <v>309156</v>
      </c>
      <c r="I163" s="1">
        <v>10662.84</v>
      </c>
      <c r="J163" s="1">
        <v>51393.78</v>
      </c>
      <c r="K163" s="1">
        <v>0</v>
      </c>
      <c r="L163" s="1">
        <f t="shared" si="35"/>
        <v>6020973.6399999997</v>
      </c>
    </row>
    <row r="164" spans="1:12" x14ac:dyDescent="0.2">
      <c r="A164" s="13">
        <v>11</v>
      </c>
      <c r="B164" s="2" t="s">
        <v>8</v>
      </c>
      <c r="C164" s="1">
        <v>4288754.6399999997</v>
      </c>
      <c r="D164" s="1">
        <v>1586631.71</v>
      </c>
      <c r="E164" s="1">
        <v>96081.27</v>
      </c>
      <c r="F164" s="1">
        <v>150049.31</v>
      </c>
      <c r="G164" s="1">
        <v>111765.59</v>
      </c>
      <c r="H164" s="1">
        <v>15750</v>
      </c>
      <c r="I164" s="1">
        <v>6609.58</v>
      </c>
      <c r="J164" s="1">
        <v>31857.47</v>
      </c>
      <c r="K164" s="1">
        <v>0</v>
      </c>
      <c r="L164" s="1">
        <f t="shared" si="35"/>
        <v>6287499.5699999984</v>
      </c>
    </row>
    <row r="165" spans="1:12" x14ac:dyDescent="0.2">
      <c r="A165" s="13">
        <v>12</v>
      </c>
      <c r="B165" s="2" t="s">
        <v>9</v>
      </c>
      <c r="C165" s="1">
        <v>4750615.68</v>
      </c>
      <c r="D165" s="1">
        <v>1264727.01</v>
      </c>
      <c r="E165" s="1">
        <v>84100.98</v>
      </c>
      <c r="F165" s="1">
        <v>100318.6</v>
      </c>
      <c r="G165" s="1">
        <v>72944.960000000006</v>
      </c>
      <c r="H165" s="1">
        <v>949873</v>
      </c>
      <c r="I165" s="1">
        <v>6925.8</v>
      </c>
      <c r="J165" s="1">
        <v>33381.64</v>
      </c>
      <c r="K165" s="1">
        <v>0</v>
      </c>
      <c r="L165" s="1">
        <f t="shared" si="35"/>
        <v>7262887.669999999</v>
      </c>
    </row>
    <row r="166" spans="1:12" x14ac:dyDescent="0.2">
      <c r="A166" s="13">
        <v>13</v>
      </c>
      <c r="B166" s="2" t="s">
        <v>10</v>
      </c>
      <c r="C166" s="1">
        <v>6376597.21</v>
      </c>
      <c r="D166" s="1">
        <v>1865285.47</v>
      </c>
      <c r="E166" s="1">
        <v>63586.78</v>
      </c>
      <c r="F166" s="1">
        <v>179070.88</v>
      </c>
      <c r="G166" s="1">
        <v>130795.07</v>
      </c>
      <c r="H166" s="1">
        <v>339732</v>
      </c>
      <c r="I166" s="1">
        <v>8823.19</v>
      </c>
      <c r="J166" s="1">
        <v>42526.83</v>
      </c>
      <c r="K166" s="1">
        <v>0</v>
      </c>
      <c r="L166" s="1">
        <f t="shared" si="35"/>
        <v>9006417.4299999997</v>
      </c>
    </row>
    <row r="167" spans="1:12" x14ac:dyDescent="0.2">
      <c r="A167" s="13">
        <v>14</v>
      </c>
      <c r="B167" s="2" t="s">
        <v>26</v>
      </c>
      <c r="C167" s="1">
        <v>3511006.49</v>
      </c>
      <c r="D167" s="1">
        <v>1070786.8799999999</v>
      </c>
      <c r="E167" s="1">
        <v>123652.36</v>
      </c>
      <c r="F167" s="1">
        <v>33195.589999999997</v>
      </c>
      <c r="G167" s="1">
        <v>24731.33</v>
      </c>
      <c r="H167" s="1">
        <v>171791</v>
      </c>
      <c r="I167" s="1">
        <v>5829.77</v>
      </c>
      <c r="J167" s="1">
        <v>28098.880000000001</v>
      </c>
      <c r="K167" s="1">
        <v>0</v>
      </c>
      <c r="L167" s="1">
        <f t="shared" si="35"/>
        <v>4969092.3</v>
      </c>
    </row>
    <row r="168" spans="1:12" x14ac:dyDescent="0.2">
      <c r="A168" s="13">
        <v>15</v>
      </c>
      <c r="B168" s="2" t="s">
        <v>25</v>
      </c>
      <c r="C168" s="1">
        <v>4069405.37</v>
      </c>
      <c r="D168" s="1">
        <v>1108421</v>
      </c>
      <c r="E168" s="1">
        <v>97065.95</v>
      </c>
      <c r="F168" s="1">
        <v>101557.71</v>
      </c>
      <c r="G168" s="1">
        <v>75360.61</v>
      </c>
      <c r="H168" s="1">
        <v>475938</v>
      </c>
      <c r="I168" s="1">
        <v>6023.97</v>
      </c>
      <c r="J168" s="1">
        <v>29034.89</v>
      </c>
      <c r="K168" s="1">
        <v>0</v>
      </c>
      <c r="L168" s="1">
        <f t="shared" si="35"/>
        <v>5962807.5</v>
      </c>
    </row>
    <row r="169" spans="1:12" x14ac:dyDescent="0.2">
      <c r="A169" s="13">
        <v>16</v>
      </c>
      <c r="B169" s="2" t="s">
        <v>23</v>
      </c>
      <c r="C169" s="1">
        <v>10287327.75</v>
      </c>
      <c r="D169" s="1">
        <v>4995555.8</v>
      </c>
      <c r="E169" s="1">
        <v>41595.550000000003</v>
      </c>
      <c r="F169" s="1">
        <v>401577.21</v>
      </c>
      <c r="G169" s="1">
        <v>296600.55</v>
      </c>
      <c r="H169" s="1">
        <v>2212306</v>
      </c>
      <c r="I169" s="1">
        <v>12572.6</v>
      </c>
      <c r="J169" s="1">
        <v>60598.59</v>
      </c>
      <c r="K169" s="1">
        <v>0</v>
      </c>
      <c r="L169" s="1">
        <f t="shared" si="35"/>
        <v>18308134.050000004</v>
      </c>
    </row>
    <row r="170" spans="1:12" x14ac:dyDescent="0.2">
      <c r="A170" s="13">
        <v>17</v>
      </c>
      <c r="B170" s="2" t="s">
        <v>11</v>
      </c>
      <c r="C170" s="1">
        <v>4537387.01</v>
      </c>
      <c r="D170" s="1">
        <v>1435268.64</v>
      </c>
      <c r="E170" s="1">
        <v>80654.59</v>
      </c>
      <c r="F170" s="1">
        <v>173997.12</v>
      </c>
      <c r="G170" s="1">
        <v>129544.89</v>
      </c>
      <c r="H170" s="1">
        <v>883029</v>
      </c>
      <c r="I170" s="1">
        <v>5928.73</v>
      </c>
      <c r="J170" s="1">
        <v>28575.86</v>
      </c>
      <c r="K170" s="1">
        <v>0</v>
      </c>
      <c r="L170" s="1">
        <f t="shared" si="35"/>
        <v>7274385.8399999999</v>
      </c>
    </row>
    <row r="171" spans="1:12" x14ac:dyDescent="0.2">
      <c r="A171" s="13">
        <v>18</v>
      </c>
      <c r="B171" s="2" t="s">
        <v>2</v>
      </c>
      <c r="C171" s="1">
        <v>43450722.229999997</v>
      </c>
      <c r="D171" s="1">
        <v>18818778.449999999</v>
      </c>
      <c r="E171" s="1">
        <v>19768.439999999999</v>
      </c>
      <c r="F171" s="1">
        <v>1623943.78</v>
      </c>
      <c r="G171" s="1">
        <v>1548298.46</v>
      </c>
      <c r="H171" s="1">
        <v>27006</v>
      </c>
      <c r="I171" s="1">
        <v>44996.01</v>
      </c>
      <c r="J171" s="1">
        <v>216876</v>
      </c>
      <c r="K171" s="1">
        <v>0</v>
      </c>
      <c r="L171" s="1">
        <f t="shared" si="35"/>
        <v>65750389.36999999</v>
      </c>
    </row>
    <row r="172" spans="1:12" x14ac:dyDescent="0.2">
      <c r="A172" s="13">
        <v>19</v>
      </c>
      <c r="B172" s="2" t="s">
        <v>12</v>
      </c>
      <c r="C172" s="1">
        <v>5006270.1500000004</v>
      </c>
      <c r="D172" s="1">
        <v>1736105.44</v>
      </c>
      <c r="E172" s="1">
        <v>75567.070000000007</v>
      </c>
      <c r="F172" s="1">
        <v>133320.48000000001</v>
      </c>
      <c r="G172" s="1">
        <v>98922.05</v>
      </c>
      <c r="H172" s="1">
        <v>43627</v>
      </c>
      <c r="I172" s="1">
        <v>6695.37</v>
      </c>
      <c r="J172" s="1">
        <v>32270.959999999999</v>
      </c>
      <c r="K172" s="1">
        <v>0</v>
      </c>
      <c r="L172" s="1">
        <f t="shared" si="35"/>
        <v>7132778.5200000005</v>
      </c>
    </row>
    <row r="173" spans="1:12" x14ac:dyDescent="0.2">
      <c r="A173" s="13">
        <v>20</v>
      </c>
      <c r="B173" s="2" t="s">
        <v>13</v>
      </c>
      <c r="C173" s="1">
        <v>5108365.95</v>
      </c>
      <c r="D173" s="1">
        <v>1643903.97</v>
      </c>
      <c r="E173" s="1">
        <v>89188.57</v>
      </c>
      <c r="F173" s="1">
        <v>211618.99</v>
      </c>
      <c r="G173" s="1">
        <v>152851.19</v>
      </c>
      <c r="H173" s="1">
        <v>1028515</v>
      </c>
      <c r="I173" s="1">
        <v>8480.0499999999993</v>
      </c>
      <c r="J173" s="1">
        <v>40872.959999999999</v>
      </c>
      <c r="K173" s="1">
        <v>0</v>
      </c>
      <c r="L173" s="1">
        <f t="shared" si="35"/>
        <v>8283796.6800000006</v>
      </c>
    </row>
    <row r="174" spans="1:12" x14ac:dyDescent="0.2">
      <c r="A174" s="40" t="s">
        <v>0</v>
      </c>
      <c r="B174" s="41"/>
      <c r="C174" s="14">
        <f>SUM(C154:C173)</f>
        <v>137351028.15000001</v>
      </c>
      <c r="D174" s="14">
        <f t="shared" ref="D174:L174" si="36">SUM(D154:D173)</f>
        <v>50175654</v>
      </c>
      <c r="E174" s="14">
        <f t="shared" si="36"/>
        <v>1915060.9500000002</v>
      </c>
      <c r="F174" s="14">
        <f>SUM(F154:F173)</f>
        <v>4597423.4300000006</v>
      </c>
      <c r="G174" s="14">
        <f>SUM(G154:G173)</f>
        <v>3802484.48</v>
      </c>
      <c r="H174" s="14">
        <f t="shared" si="36"/>
        <v>11725149</v>
      </c>
      <c r="I174" s="14">
        <f t="shared" si="36"/>
        <v>192245.4</v>
      </c>
      <c r="J174" s="14">
        <f t="shared" si="36"/>
        <v>926602.42999999982</v>
      </c>
      <c r="K174" s="14">
        <f t="shared" si="36"/>
        <v>0</v>
      </c>
      <c r="L174" s="14">
        <f t="shared" si="36"/>
        <v>210685647.84</v>
      </c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6.5" x14ac:dyDescent="0.25">
      <c r="A178" s="21" t="s">
        <v>18</v>
      </c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ht="15" x14ac:dyDescent="0.2">
      <c r="A179" s="22" t="s">
        <v>22</v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</row>
    <row r="180" spans="1:12" ht="14.25" x14ac:dyDescent="0.2">
      <c r="A180" s="23" t="s">
        <v>21</v>
      </c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</row>
    <row r="181" spans="1:12" ht="14.25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</row>
    <row r="182" spans="1:12" x14ac:dyDescent="0.2">
      <c r="A182" s="24" t="s">
        <v>27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x14ac:dyDescent="0.2">
      <c r="A184" s="24" t="s">
        <v>47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x14ac:dyDescent="0.2">
      <c r="A185" s="24" t="s">
        <v>48</v>
      </c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 s="12" t="s">
        <v>24</v>
      </c>
    </row>
    <row r="187" spans="1:12" ht="21.95" customHeight="1" x14ac:dyDescent="0.2">
      <c r="A187" s="31" t="s">
        <v>1</v>
      </c>
      <c r="B187" s="31" t="s">
        <v>29</v>
      </c>
      <c r="C187" s="34" t="s">
        <v>30</v>
      </c>
      <c r="D187" s="34" t="s">
        <v>31</v>
      </c>
      <c r="E187" s="34" t="s">
        <v>32</v>
      </c>
      <c r="F187" s="34" t="s">
        <v>33</v>
      </c>
      <c r="G187" s="34" t="s">
        <v>34</v>
      </c>
      <c r="H187" s="37" t="s">
        <v>35</v>
      </c>
      <c r="I187" s="34" t="s">
        <v>36</v>
      </c>
      <c r="J187" s="34" t="s">
        <v>37</v>
      </c>
      <c r="K187" s="34" t="s">
        <v>38</v>
      </c>
      <c r="L187" s="34" t="s">
        <v>39</v>
      </c>
    </row>
    <row r="188" spans="1:12" ht="21.95" customHeight="1" x14ac:dyDescent="0.2">
      <c r="A188" s="32"/>
      <c r="B188" s="32"/>
      <c r="C188" s="35"/>
      <c r="D188" s="35"/>
      <c r="E188" s="35"/>
      <c r="F188" s="35"/>
      <c r="G188" s="35"/>
      <c r="H188" s="38"/>
      <c r="I188" s="35"/>
      <c r="J188" s="35"/>
      <c r="K188" s="35"/>
      <c r="L188" s="35"/>
    </row>
    <row r="189" spans="1:12" ht="21.95" customHeight="1" x14ac:dyDescent="0.2">
      <c r="A189" s="33"/>
      <c r="B189" s="33"/>
      <c r="C189" s="36"/>
      <c r="D189" s="36"/>
      <c r="E189" s="36"/>
      <c r="F189" s="36"/>
      <c r="G189" s="36"/>
      <c r="H189" s="39"/>
      <c r="I189" s="36"/>
      <c r="J189" s="36"/>
      <c r="K189" s="36"/>
      <c r="L189" s="36"/>
    </row>
    <row r="190" spans="1:12" x14ac:dyDescent="0.2">
      <c r="A190" s="13">
        <v>1</v>
      </c>
      <c r="B190" s="2" t="s">
        <v>3</v>
      </c>
      <c r="C190" s="1">
        <f t="shared" ref="C190:E209" si="37">C283+C248</f>
        <v>4967300.5</v>
      </c>
      <c r="D190" s="1">
        <f t="shared" si="37"/>
        <v>1200276.93</v>
      </c>
      <c r="E190" s="1">
        <f t="shared" si="37"/>
        <v>239957.85</v>
      </c>
      <c r="F190" s="1">
        <f>F283</f>
        <v>163900.15</v>
      </c>
      <c r="G190" s="1">
        <f t="shared" ref="G190:G209" si="38">G283+C220</f>
        <v>120929.06902203399</v>
      </c>
      <c r="H190" s="1">
        <f>H283</f>
        <v>378869</v>
      </c>
      <c r="I190" s="1">
        <f t="shared" ref="I190:K190" si="39">I283</f>
        <v>7223.76</v>
      </c>
      <c r="J190" s="1">
        <f t="shared" si="39"/>
        <v>16892.97</v>
      </c>
      <c r="K190" s="1">
        <f t="shared" si="39"/>
        <v>0</v>
      </c>
      <c r="L190" s="1">
        <f>SUM(C190:K190)</f>
        <v>7095350.2290220335</v>
      </c>
    </row>
    <row r="191" spans="1:12" x14ac:dyDescent="0.2">
      <c r="A191" s="13">
        <v>2</v>
      </c>
      <c r="B191" s="2" t="s">
        <v>4</v>
      </c>
      <c r="C191" s="1">
        <f t="shared" si="37"/>
        <v>3793400.81</v>
      </c>
      <c r="D191" s="1">
        <f t="shared" si="37"/>
        <v>829922.70000000007</v>
      </c>
      <c r="E191" s="1">
        <f t="shared" si="37"/>
        <v>271527.38</v>
      </c>
      <c r="F191" s="1">
        <f t="shared" ref="F191:F209" si="40">F284</f>
        <v>67717.88</v>
      </c>
      <c r="G191" s="1">
        <f t="shared" si="38"/>
        <v>49251.296273055996</v>
      </c>
      <c r="H191" s="1">
        <f t="shared" ref="H191:K191" si="41">H284</f>
        <v>0</v>
      </c>
      <c r="I191" s="1">
        <f t="shared" si="41"/>
        <v>6121.01</v>
      </c>
      <c r="J191" s="1">
        <f t="shared" si="41"/>
        <v>14314.15</v>
      </c>
      <c r="K191" s="1">
        <f t="shared" si="41"/>
        <v>0</v>
      </c>
      <c r="L191" s="1">
        <f t="shared" ref="L191:L209" si="42">SUM(C191:K191)</f>
        <v>5032255.2262730561</v>
      </c>
    </row>
    <row r="192" spans="1:12" x14ac:dyDescent="0.2">
      <c r="A192" s="13">
        <v>3</v>
      </c>
      <c r="B192" s="2" t="s">
        <v>19</v>
      </c>
      <c r="C192" s="1">
        <f t="shared" si="37"/>
        <v>3203790.6999999997</v>
      </c>
      <c r="D192" s="1">
        <f t="shared" si="37"/>
        <v>792705.29</v>
      </c>
      <c r="E192" s="1">
        <f t="shared" si="37"/>
        <v>277360.88</v>
      </c>
      <c r="F192" s="1">
        <f t="shared" si="40"/>
        <v>49741.25</v>
      </c>
      <c r="G192" s="1">
        <f t="shared" si="38"/>
        <v>35878.004354436998</v>
      </c>
      <c r="H192" s="1">
        <f t="shared" ref="H192:K192" si="43">H285</f>
        <v>177154</v>
      </c>
      <c r="I192" s="1">
        <f t="shared" si="43"/>
        <v>4669.03</v>
      </c>
      <c r="J192" s="1">
        <f t="shared" si="43"/>
        <v>10918.67</v>
      </c>
      <c r="K192" s="1">
        <f t="shared" si="43"/>
        <v>0</v>
      </c>
      <c r="L192" s="1">
        <f t="shared" si="42"/>
        <v>4552217.8243544372</v>
      </c>
    </row>
    <row r="193" spans="1:12" x14ac:dyDescent="0.2">
      <c r="A193" s="13">
        <v>4</v>
      </c>
      <c r="B193" s="2" t="s">
        <v>20</v>
      </c>
      <c r="C193" s="1">
        <f t="shared" si="37"/>
        <v>8075854.6200000001</v>
      </c>
      <c r="D193" s="1">
        <f t="shared" si="37"/>
        <v>427602.83999999985</v>
      </c>
      <c r="E193" s="1">
        <f t="shared" si="37"/>
        <v>259517.23</v>
      </c>
      <c r="F193" s="1">
        <f t="shared" si="40"/>
        <v>463461.94</v>
      </c>
      <c r="G193" s="1">
        <f t="shared" si="38"/>
        <v>370834.18649927451</v>
      </c>
      <c r="H193" s="1">
        <f t="shared" ref="H193:K193" si="44">H286</f>
        <v>387923</v>
      </c>
      <c r="I193" s="1">
        <f t="shared" si="44"/>
        <v>18056.07</v>
      </c>
      <c r="J193" s="1">
        <f t="shared" si="44"/>
        <v>42224.65</v>
      </c>
      <c r="K193" s="1">
        <f t="shared" si="44"/>
        <v>0</v>
      </c>
      <c r="L193" s="1">
        <f t="shared" si="42"/>
        <v>10045474.536499277</v>
      </c>
    </row>
    <row r="194" spans="1:12" x14ac:dyDescent="0.2">
      <c r="A194" s="13">
        <v>5</v>
      </c>
      <c r="B194" s="2" t="s">
        <v>5</v>
      </c>
      <c r="C194" s="1">
        <f t="shared" si="37"/>
        <v>6823558.1399999997</v>
      </c>
      <c r="D194" s="1">
        <f t="shared" si="37"/>
        <v>1495056.71</v>
      </c>
      <c r="E194" s="1">
        <f t="shared" si="37"/>
        <v>225030.96</v>
      </c>
      <c r="F194" s="1">
        <f t="shared" si="40"/>
        <v>306408.08</v>
      </c>
      <c r="G194" s="1">
        <f t="shared" si="38"/>
        <v>221909.58201706602</v>
      </c>
      <c r="H194" s="1">
        <f t="shared" ref="H194:K194" si="45">H287</f>
        <v>7128</v>
      </c>
      <c r="I194" s="1">
        <f t="shared" si="45"/>
        <v>10606.2</v>
      </c>
      <c r="J194" s="1">
        <f t="shared" si="45"/>
        <v>24802.92</v>
      </c>
      <c r="K194" s="1">
        <f t="shared" si="45"/>
        <v>0</v>
      </c>
      <c r="L194" s="1">
        <f t="shared" si="42"/>
        <v>9114500.5920170657</v>
      </c>
    </row>
    <row r="195" spans="1:12" x14ac:dyDescent="0.2">
      <c r="A195" s="13">
        <v>6</v>
      </c>
      <c r="B195" s="2" t="s">
        <v>15</v>
      </c>
      <c r="C195" s="1">
        <f t="shared" si="37"/>
        <v>3203705.79</v>
      </c>
      <c r="D195" s="1">
        <f t="shared" si="37"/>
        <v>482975.49000000005</v>
      </c>
      <c r="E195" s="1">
        <f t="shared" si="37"/>
        <v>335524.29000000004</v>
      </c>
      <c r="F195" s="1">
        <f t="shared" si="40"/>
        <v>155359.81</v>
      </c>
      <c r="G195" s="1">
        <f t="shared" si="38"/>
        <v>106012.562258306</v>
      </c>
      <c r="H195" s="1">
        <f t="shared" ref="H195:K195" si="46">H288</f>
        <v>363180</v>
      </c>
      <c r="I195" s="1">
        <f t="shared" si="46"/>
        <v>6372.19</v>
      </c>
      <c r="J195" s="1">
        <f t="shared" si="46"/>
        <v>14901.55</v>
      </c>
      <c r="K195" s="1">
        <f t="shared" si="46"/>
        <v>0</v>
      </c>
      <c r="L195" s="1">
        <f t="shared" si="42"/>
        <v>4668031.682258307</v>
      </c>
    </row>
    <row r="196" spans="1:12" x14ac:dyDescent="0.2">
      <c r="A196" s="13">
        <v>7</v>
      </c>
      <c r="B196" s="2" t="s">
        <v>16</v>
      </c>
      <c r="C196" s="1">
        <f t="shared" si="37"/>
        <v>2636247.62</v>
      </c>
      <c r="D196" s="1">
        <f t="shared" si="37"/>
        <v>518948.57000000007</v>
      </c>
      <c r="E196" s="1">
        <f t="shared" si="37"/>
        <v>332435.96999999997</v>
      </c>
      <c r="F196" s="1">
        <f t="shared" si="40"/>
        <v>51265.87</v>
      </c>
      <c r="G196" s="1">
        <f t="shared" si="38"/>
        <v>36543.281815957002</v>
      </c>
      <c r="H196" s="1">
        <f t="shared" ref="H196:K196" si="47">H289</f>
        <v>0</v>
      </c>
      <c r="I196" s="1">
        <f t="shared" si="47"/>
        <v>4636.67</v>
      </c>
      <c r="J196" s="1">
        <f t="shared" si="47"/>
        <v>10842.99</v>
      </c>
      <c r="K196" s="1">
        <f t="shared" si="47"/>
        <v>0</v>
      </c>
      <c r="L196" s="1">
        <f t="shared" si="42"/>
        <v>3590920.9718159572</v>
      </c>
    </row>
    <row r="197" spans="1:12" x14ac:dyDescent="0.2">
      <c r="A197" s="13">
        <v>8</v>
      </c>
      <c r="B197" s="2" t="s">
        <v>6</v>
      </c>
      <c r="C197" s="1">
        <f t="shared" si="37"/>
        <v>4269968.87</v>
      </c>
      <c r="D197" s="1">
        <f t="shared" si="37"/>
        <v>1045419.24</v>
      </c>
      <c r="E197" s="1">
        <f t="shared" si="37"/>
        <v>249909.11</v>
      </c>
      <c r="F197" s="1">
        <f t="shared" si="40"/>
        <v>123614.31</v>
      </c>
      <c r="G197" s="1">
        <f t="shared" si="38"/>
        <v>89864.334714959507</v>
      </c>
      <c r="H197" s="1">
        <f t="shared" ref="H197:K197" si="48">H290</f>
        <v>296628</v>
      </c>
      <c r="I197" s="1">
        <f t="shared" si="48"/>
        <v>6110.75</v>
      </c>
      <c r="J197" s="1">
        <f t="shared" si="48"/>
        <v>14290.17</v>
      </c>
      <c r="K197" s="1">
        <f t="shared" si="48"/>
        <v>0</v>
      </c>
      <c r="L197" s="1">
        <f t="shared" si="42"/>
        <v>6095804.7847149596</v>
      </c>
    </row>
    <row r="198" spans="1:12" x14ac:dyDescent="0.2">
      <c r="A198" s="13">
        <v>9</v>
      </c>
      <c r="B198" s="2" t="s">
        <v>7</v>
      </c>
      <c r="C198" s="1">
        <f t="shared" si="37"/>
        <v>3616644.26</v>
      </c>
      <c r="D198" s="1">
        <f t="shared" si="37"/>
        <v>950043.76</v>
      </c>
      <c r="E198" s="1">
        <f t="shared" si="37"/>
        <v>259517.23</v>
      </c>
      <c r="F198" s="1">
        <f t="shared" si="40"/>
        <v>77352.27</v>
      </c>
      <c r="G198" s="1">
        <f t="shared" si="38"/>
        <v>55697.244659958495</v>
      </c>
      <c r="H198" s="1">
        <f t="shared" ref="H198:K198" si="49">H291</f>
        <v>-276</v>
      </c>
      <c r="I198" s="1">
        <f t="shared" si="49"/>
        <v>4901.8100000000004</v>
      </c>
      <c r="J198" s="1">
        <f t="shared" si="49"/>
        <v>11463.02</v>
      </c>
      <c r="K198" s="1">
        <f t="shared" si="49"/>
        <v>0</v>
      </c>
      <c r="L198" s="1">
        <f t="shared" si="42"/>
        <v>4975343.5946599571</v>
      </c>
    </row>
    <row r="199" spans="1:12" x14ac:dyDescent="0.2">
      <c r="A199" s="13">
        <v>10</v>
      </c>
      <c r="B199" s="2" t="s">
        <v>14</v>
      </c>
      <c r="C199" s="1">
        <f t="shared" si="37"/>
        <v>4727782.3499999996</v>
      </c>
      <c r="D199" s="1">
        <f t="shared" si="37"/>
        <v>536379.19999999995</v>
      </c>
      <c r="E199" s="1">
        <f t="shared" si="37"/>
        <v>325401.45999999996</v>
      </c>
      <c r="F199" s="1">
        <f t="shared" si="40"/>
        <v>58524.04</v>
      </c>
      <c r="G199" s="1">
        <f t="shared" si="38"/>
        <v>41887.688840613497</v>
      </c>
      <c r="H199" s="1">
        <f t="shared" ref="H199:K199" si="50">H292</f>
        <v>-5855</v>
      </c>
      <c r="I199" s="1">
        <f t="shared" si="50"/>
        <v>10662.84</v>
      </c>
      <c r="J199" s="1">
        <f t="shared" si="50"/>
        <v>24935.38</v>
      </c>
      <c r="K199" s="1">
        <f t="shared" si="50"/>
        <v>0</v>
      </c>
      <c r="L199" s="1">
        <f t="shared" si="42"/>
        <v>5719717.9588406133</v>
      </c>
    </row>
    <row r="200" spans="1:12" x14ac:dyDescent="0.2">
      <c r="A200" s="13">
        <v>11</v>
      </c>
      <c r="B200" s="2" t="s">
        <v>8</v>
      </c>
      <c r="C200" s="1">
        <f t="shared" si="37"/>
        <v>4216439.43</v>
      </c>
      <c r="D200" s="1">
        <f t="shared" si="37"/>
        <v>1177088.28</v>
      </c>
      <c r="E200" s="1">
        <f t="shared" si="37"/>
        <v>258487.79</v>
      </c>
      <c r="F200" s="1">
        <f t="shared" si="40"/>
        <v>151383.39000000001</v>
      </c>
      <c r="G200" s="1">
        <f t="shared" si="38"/>
        <v>111709.36085021449</v>
      </c>
      <c r="H200" s="1">
        <f t="shared" ref="H200:K200" si="51">H293</f>
        <v>933017</v>
      </c>
      <c r="I200" s="1">
        <f t="shared" si="51"/>
        <v>6609.58</v>
      </c>
      <c r="J200" s="1">
        <f t="shared" si="51"/>
        <v>15456.7</v>
      </c>
      <c r="K200" s="1">
        <f t="shared" si="51"/>
        <v>0</v>
      </c>
      <c r="L200" s="1">
        <f t="shared" si="42"/>
        <v>6870191.530850214</v>
      </c>
    </row>
    <row r="201" spans="1:12" x14ac:dyDescent="0.2">
      <c r="A201" s="13">
        <v>12</v>
      </c>
      <c r="B201" s="2" t="s">
        <v>9</v>
      </c>
      <c r="C201" s="1">
        <f t="shared" si="37"/>
        <v>4664538.47</v>
      </c>
      <c r="D201" s="1">
        <f t="shared" si="37"/>
        <v>1123720.6800000002</v>
      </c>
      <c r="E201" s="1">
        <f t="shared" si="37"/>
        <v>245962.91999999998</v>
      </c>
      <c r="F201" s="1">
        <f t="shared" si="40"/>
        <v>101653.33</v>
      </c>
      <c r="G201" s="1">
        <f t="shared" si="38"/>
        <v>72902.244997737507</v>
      </c>
      <c r="H201" s="1">
        <f t="shared" ref="H201:K201" si="52">H294</f>
        <v>108413</v>
      </c>
      <c r="I201" s="1">
        <f t="shared" si="52"/>
        <v>6925.8</v>
      </c>
      <c r="J201" s="1">
        <f t="shared" si="52"/>
        <v>16196.2</v>
      </c>
      <c r="K201" s="1">
        <f t="shared" si="52"/>
        <v>0</v>
      </c>
      <c r="L201" s="1">
        <f t="shared" si="42"/>
        <v>6340312.6449977383</v>
      </c>
    </row>
    <row r="202" spans="1:12" x14ac:dyDescent="0.2">
      <c r="A202" s="13">
        <v>13</v>
      </c>
      <c r="B202" s="2" t="s">
        <v>10</v>
      </c>
      <c r="C202" s="1">
        <f t="shared" si="37"/>
        <v>6253913.4100000001</v>
      </c>
      <c r="D202" s="1">
        <f t="shared" si="37"/>
        <v>1570571.55</v>
      </c>
      <c r="E202" s="1">
        <f t="shared" si="37"/>
        <v>224516.24</v>
      </c>
      <c r="F202" s="1">
        <f t="shared" si="40"/>
        <v>181413.36</v>
      </c>
      <c r="G202" s="1">
        <f t="shared" si="38"/>
        <v>130634.6829786095</v>
      </c>
      <c r="H202" s="1">
        <f t="shared" ref="H202:K202" si="53">H295</f>
        <v>2832065</v>
      </c>
      <c r="I202" s="1">
        <f t="shared" si="53"/>
        <v>8823.19</v>
      </c>
      <c r="J202" s="1">
        <f t="shared" si="53"/>
        <v>20633.29</v>
      </c>
      <c r="K202" s="1">
        <f t="shared" si="53"/>
        <v>0</v>
      </c>
      <c r="L202" s="1">
        <f t="shared" si="42"/>
        <v>11222570.722978609</v>
      </c>
    </row>
    <row r="203" spans="1:12" x14ac:dyDescent="0.2">
      <c r="A203" s="13">
        <v>14</v>
      </c>
      <c r="B203" s="2" t="s">
        <v>26</v>
      </c>
      <c r="C203" s="1">
        <f t="shared" si="37"/>
        <v>3458130.6399999997</v>
      </c>
      <c r="D203" s="1">
        <f t="shared" si="37"/>
        <v>893502.16999999993</v>
      </c>
      <c r="E203" s="1">
        <f t="shared" si="37"/>
        <v>287312.14</v>
      </c>
      <c r="F203" s="1">
        <f t="shared" si="40"/>
        <v>33490.519999999997</v>
      </c>
      <c r="G203" s="1">
        <f t="shared" si="38"/>
        <v>24722.994616173502</v>
      </c>
      <c r="H203" s="1">
        <f t="shared" ref="H203:K203" si="54">H296</f>
        <v>481743</v>
      </c>
      <c r="I203" s="1">
        <f t="shared" si="54"/>
        <v>5829.77</v>
      </c>
      <c r="J203" s="1">
        <f t="shared" si="54"/>
        <v>13633.09</v>
      </c>
      <c r="K203" s="1">
        <f t="shared" si="54"/>
        <v>0</v>
      </c>
      <c r="L203" s="1">
        <f t="shared" si="42"/>
        <v>5198364.3246161714</v>
      </c>
    </row>
    <row r="204" spans="1:12" x14ac:dyDescent="0.2">
      <c r="A204" s="13">
        <v>15</v>
      </c>
      <c r="B204" s="2" t="s">
        <v>25</v>
      </c>
      <c r="C204" s="1">
        <f t="shared" si="37"/>
        <v>3997049.8</v>
      </c>
      <c r="D204" s="1">
        <f t="shared" si="37"/>
        <v>942320.77</v>
      </c>
      <c r="E204" s="1">
        <f t="shared" si="37"/>
        <v>259517.23</v>
      </c>
      <c r="F204" s="1">
        <f t="shared" si="40"/>
        <v>102574</v>
      </c>
      <c r="G204" s="1">
        <f t="shared" si="38"/>
        <v>75268.268268512504</v>
      </c>
      <c r="H204" s="1">
        <f t="shared" ref="H204:K204" si="55">H297</f>
        <v>267244</v>
      </c>
      <c r="I204" s="1">
        <f t="shared" si="55"/>
        <v>6023.97</v>
      </c>
      <c r="J204" s="1">
        <f t="shared" si="55"/>
        <v>14087.23</v>
      </c>
      <c r="K204" s="1">
        <f t="shared" si="55"/>
        <v>0</v>
      </c>
      <c r="L204" s="1">
        <f t="shared" si="42"/>
        <v>5664085.2682685135</v>
      </c>
    </row>
    <row r="205" spans="1:12" x14ac:dyDescent="0.2">
      <c r="A205" s="13">
        <v>16</v>
      </c>
      <c r="B205" s="2" t="s">
        <v>23</v>
      </c>
      <c r="C205" s="1">
        <f t="shared" si="37"/>
        <v>10064304.51</v>
      </c>
      <c r="D205" s="1">
        <f t="shared" si="37"/>
        <v>3566815.7199999997</v>
      </c>
      <c r="E205" s="1">
        <f t="shared" si="37"/>
        <v>201525.39</v>
      </c>
      <c r="F205" s="1">
        <f t="shared" si="40"/>
        <v>406658.71</v>
      </c>
      <c r="G205" s="1">
        <f t="shared" si="38"/>
        <v>295242.44067077996</v>
      </c>
      <c r="H205" s="1">
        <f t="shared" ref="H205:K205" si="56">H298</f>
        <v>2811402</v>
      </c>
      <c r="I205" s="1">
        <f t="shared" si="56"/>
        <v>12572.6</v>
      </c>
      <c r="J205" s="1">
        <f t="shared" si="56"/>
        <v>29401.4</v>
      </c>
      <c r="K205" s="1">
        <f t="shared" si="56"/>
        <v>0</v>
      </c>
      <c r="L205" s="1">
        <f t="shared" si="42"/>
        <v>17387922.770670783</v>
      </c>
    </row>
    <row r="206" spans="1:12" x14ac:dyDescent="0.2">
      <c r="A206" s="13">
        <v>17</v>
      </c>
      <c r="B206" s="2" t="s">
        <v>11</v>
      </c>
      <c r="C206" s="1">
        <f t="shared" si="37"/>
        <v>4444809.47</v>
      </c>
      <c r="D206" s="1">
        <f t="shared" si="37"/>
        <v>1165845.7799999998</v>
      </c>
      <c r="E206" s="1">
        <f t="shared" si="37"/>
        <v>242359.88</v>
      </c>
      <c r="F206" s="1">
        <f t="shared" si="40"/>
        <v>175630.74</v>
      </c>
      <c r="G206" s="1">
        <f t="shared" si="38"/>
        <v>129126.74587816199</v>
      </c>
      <c r="H206" s="1">
        <f t="shared" ref="H206:K206" si="57">H299</f>
        <v>-4574</v>
      </c>
      <c r="I206" s="1">
        <f t="shared" si="57"/>
        <v>5928.73</v>
      </c>
      <c r="J206" s="1">
        <f t="shared" si="57"/>
        <v>13864.52</v>
      </c>
      <c r="K206" s="1">
        <f t="shared" si="57"/>
        <v>0</v>
      </c>
      <c r="L206" s="1">
        <f t="shared" si="42"/>
        <v>6172991.865878162</v>
      </c>
    </row>
    <row r="207" spans="1:12" x14ac:dyDescent="0.2">
      <c r="A207" s="13">
        <v>18</v>
      </c>
      <c r="B207" s="2" t="s">
        <v>2</v>
      </c>
      <c r="C207" s="1">
        <f t="shared" si="37"/>
        <v>42386295.259999998</v>
      </c>
      <c r="D207" s="1">
        <f t="shared" si="37"/>
        <v>12584433.83</v>
      </c>
      <c r="E207" s="1">
        <f t="shared" si="37"/>
        <v>178706.11</v>
      </c>
      <c r="F207" s="1">
        <f t="shared" si="40"/>
        <v>1648335.75</v>
      </c>
      <c r="G207" s="1">
        <f t="shared" si="38"/>
        <v>1477932.7259282148</v>
      </c>
      <c r="H207" s="1">
        <f t="shared" ref="H207:K207" si="58">H300</f>
        <v>656231</v>
      </c>
      <c r="I207" s="1">
        <f t="shared" si="58"/>
        <v>44996.01</v>
      </c>
      <c r="J207" s="1">
        <f t="shared" si="58"/>
        <v>105224.51</v>
      </c>
      <c r="K207" s="1">
        <f t="shared" si="58"/>
        <v>0</v>
      </c>
      <c r="L207" s="1">
        <f t="shared" si="42"/>
        <v>59082155.195928209</v>
      </c>
    </row>
    <row r="208" spans="1:12" x14ac:dyDescent="0.2">
      <c r="A208" s="13">
        <v>19</v>
      </c>
      <c r="B208" s="2" t="s">
        <v>12</v>
      </c>
      <c r="C208" s="1">
        <f t="shared" si="37"/>
        <v>4906451.32</v>
      </c>
      <c r="D208" s="1">
        <f t="shared" si="37"/>
        <v>1435471.05</v>
      </c>
      <c r="E208" s="1">
        <f t="shared" si="37"/>
        <v>237041.1</v>
      </c>
      <c r="F208" s="1">
        <f t="shared" si="40"/>
        <v>134600.35999999999</v>
      </c>
      <c r="G208" s="1">
        <f t="shared" si="38"/>
        <v>98875.620143107997</v>
      </c>
      <c r="H208" s="1">
        <f t="shared" ref="H208:K208" si="59">H301</f>
        <v>450860</v>
      </c>
      <c r="I208" s="1">
        <f t="shared" si="59"/>
        <v>6695.37</v>
      </c>
      <c r="J208" s="1">
        <f t="shared" si="59"/>
        <v>15657.32</v>
      </c>
      <c r="K208" s="1">
        <f t="shared" si="59"/>
        <v>0</v>
      </c>
      <c r="L208" s="1">
        <f t="shared" si="42"/>
        <v>7285652.1401431086</v>
      </c>
    </row>
    <row r="209" spans="1:12" x14ac:dyDescent="0.2">
      <c r="A209" s="13">
        <v>20</v>
      </c>
      <c r="B209" s="2" t="s">
        <v>13</v>
      </c>
      <c r="C209" s="1">
        <f t="shared" si="37"/>
        <v>5031403.34</v>
      </c>
      <c r="D209" s="1">
        <f t="shared" si="37"/>
        <v>979007.44000000006</v>
      </c>
      <c r="E209" s="1">
        <f t="shared" si="37"/>
        <v>251281.82</v>
      </c>
      <c r="F209" s="1">
        <f t="shared" si="40"/>
        <v>215547.69</v>
      </c>
      <c r="G209" s="1">
        <f t="shared" si="38"/>
        <v>151335.2952128255</v>
      </c>
      <c r="H209" s="1">
        <f t="shared" ref="H209:K209" si="60">H302</f>
        <v>813857</v>
      </c>
      <c r="I209" s="1">
        <f t="shared" si="60"/>
        <v>8480.0499999999993</v>
      </c>
      <c r="J209" s="1">
        <f t="shared" si="60"/>
        <v>19830.86</v>
      </c>
      <c r="K209" s="1">
        <f t="shared" si="60"/>
        <v>0</v>
      </c>
      <c r="L209" s="1">
        <f t="shared" si="42"/>
        <v>7470743.4952128269</v>
      </c>
    </row>
    <row r="210" spans="1:12" x14ac:dyDescent="0.2">
      <c r="A210" s="40" t="s">
        <v>0</v>
      </c>
      <c r="B210" s="41"/>
      <c r="C210" s="14">
        <f>SUM(C190:C209)</f>
        <v>134741589.31</v>
      </c>
      <c r="D210" s="14">
        <f t="shared" ref="D210:K210" si="61">SUM(D190:D209)</f>
        <v>33718108</v>
      </c>
      <c r="E210" s="14">
        <f t="shared" si="61"/>
        <v>5162892.9799999995</v>
      </c>
      <c r="F210" s="14">
        <f>SUM(F190:F209)</f>
        <v>4668633.4500000011</v>
      </c>
      <c r="G210" s="14">
        <f>SUM(G190:G209)</f>
        <v>3696557.6299999994</v>
      </c>
      <c r="H210" s="14">
        <f t="shared" si="61"/>
        <v>10955009</v>
      </c>
      <c r="I210" s="14">
        <f t="shared" si="61"/>
        <v>192245.4</v>
      </c>
      <c r="J210" s="14">
        <f t="shared" si="61"/>
        <v>449571.59000000008</v>
      </c>
      <c r="K210" s="14">
        <f t="shared" si="61"/>
        <v>0</v>
      </c>
      <c r="L210" s="14">
        <f>SUM(L190:L209)</f>
        <v>193584607.36000001</v>
      </c>
    </row>
    <row r="215" spans="1:12" ht="22.5" customHeight="1" x14ac:dyDescent="0.2">
      <c r="A215" s="47" t="s">
        <v>45</v>
      </c>
      <c r="B215" s="47"/>
      <c r="C215" s="47"/>
    </row>
    <row r="216" spans="1:12" x14ac:dyDescent="0.2">
      <c r="C216" s="20" t="s">
        <v>24</v>
      </c>
    </row>
    <row r="217" spans="1:12" x14ac:dyDescent="0.2">
      <c r="A217" s="31" t="s">
        <v>1</v>
      </c>
      <c r="B217" s="31" t="s">
        <v>29</v>
      </c>
      <c r="C217" s="34" t="s">
        <v>45</v>
      </c>
    </row>
    <row r="218" spans="1:12" x14ac:dyDescent="0.2">
      <c r="A218" s="32"/>
      <c r="B218" s="32"/>
      <c r="C218" s="35"/>
    </row>
    <row r="219" spans="1:12" x14ac:dyDescent="0.2">
      <c r="A219" s="33"/>
      <c r="B219" s="33"/>
      <c r="C219" s="36"/>
    </row>
    <row r="220" spans="1:12" x14ac:dyDescent="0.2">
      <c r="A220" s="17">
        <v>1</v>
      </c>
      <c r="B220" s="5" t="s">
        <v>3</v>
      </c>
      <c r="C220" s="6">
        <v>-326.08097796600003</v>
      </c>
    </row>
    <row r="221" spans="1:12" x14ac:dyDescent="0.2">
      <c r="A221" s="17">
        <v>2</v>
      </c>
      <c r="B221" s="5" t="s">
        <v>4</v>
      </c>
      <c r="C221" s="6">
        <v>-60.403726943999999</v>
      </c>
    </row>
    <row r="222" spans="1:12" x14ac:dyDescent="0.2">
      <c r="A222" s="17">
        <v>3</v>
      </c>
      <c r="B222" s="5" t="s">
        <v>19</v>
      </c>
      <c r="C222" s="6">
        <v>-40.885645563000004</v>
      </c>
    </row>
    <row r="223" spans="1:12" x14ac:dyDescent="0.2">
      <c r="A223" s="17">
        <v>4</v>
      </c>
      <c r="B223" s="5" t="s">
        <v>20</v>
      </c>
      <c r="C223" s="6">
        <v>-29365.3835007255</v>
      </c>
    </row>
    <row r="224" spans="1:12" x14ac:dyDescent="0.2">
      <c r="A224" s="17">
        <v>5</v>
      </c>
      <c r="B224" s="5" t="s">
        <v>5</v>
      </c>
      <c r="C224" s="6">
        <v>-1592.6779829340001</v>
      </c>
    </row>
    <row r="225" spans="1:3" x14ac:dyDescent="0.2">
      <c r="A225" s="17">
        <v>6</v>
      </c>
      <c r="B225" s="5" t="s">
        <v>15</v>
      </c>
      <c r="C225" s="6">
        <v>-11.147741694</v>
      </c>
    </row>
    <row r="226" spans="1:3" x14ac:dyDescent="0.2">
      <c r="A226" s="17">
        <v>7</v>
      </c>
      <c r="B226" s="5" t="s">
        <v>16</v>
      </c>
      <c r="C226" s="6">
        <v>-0.71818404299999994</v>
      </c>
    </row>
    <row r="227" spans="1:3" x14ac:dyDescent="0.2">
      <c r="A227" s="17">
        <v>8</v>
      </c>
      <c r="B227" s="5" t="s">
        <v>6</v>
      </c>
      <c r="C227" s="6">
        <v>-385.90528504050002</v>
      </c>
    </row>
    <row r="228" spans="1:3" x14ac:dyDescent="0.2">
      <c r="A228" s="17">
        <v>9</v>
      </c>
      <c r="B228" s="5" t="s">
        <v>7</v>
      </c>
      <c r="C228" s="6">
        <v>-71.2453400415</v>
      </c>
    </row>
    <row r="229" spans="1:3" x14ac:dyDescent="0.2">
      <c r="A229" s="17">
        <v>10</v>
      </c>
      <c r="B229" s="5" t="s">
        <v>14</v>
      </c>
      <c r="C229" s="6">
        <v>-8.0811593865000013</v>
      </c>
    </row>
    <row r="230" spans="1:3" x14ac:dyDescent="0.2">
      <c r="A230" s="17">
        <v>11</v>
      </c>
      <c r="B230" s="5" t="s">
        <v>8</v>
      </c>
      <c r="C230" s="6">
        <v>-56.229149785500006</v>
      </c>
    </row>
    <row r="231" spans="1:3" x14ac:dyDescent="0.2">
      <c r="A231" s="17">
        <v>12</v>
      </c>
      <c r="B231" s="5" t="s">
        <v>9</v>
      </c>
      <c r="C231" s="6">
        <v>-42.715002262500001</v>
      </c>
    </row>
    <row r="232" spans="1:3" x14ac:dyDescent="0.2">
      <c r="A232" s="17">
        <v>13</v>
      </c>
      <c r="B232" s="5" t="s">
        <v>10</v>
      </c>
      <c r="C232" s="6">
        <v>-160.3870213905</v>
      </c>
    </row>
    <row r="233" spans="1:3" x14ac:dyDescent="0.2">
      <c r="A233" s="17">
        <v>14</v>
      </c>
      <c r="B233" s="5" t="s">
        <v>26</v>
      </c>
      <c r="C233" s="6">
        <v>-8.3353838264999993</v>
      </c>
    </row>
    <row r="234" spans="1:3" x14ac:dyDescent="0.2">
      <c r="A234" s="17">
        <v>15</v>
      </c>
      <c r="B234" s="5" t="s">
        <v>25</v>
      </c>
      <c r="C234" s="6">
        <v>-92.341731487499999</v>
      </c>
    </row>
    <row r="235" spans="1:3" x14ac:dyDescent="0.2">
      <c r="A235" s="17">
        <v>16</v>
      </c>
      <c r="B235" s="5" t="s">
        <v>23</v>
      </c>
      <c r="C235" s="6">
        <v>-1358.1093292200001</v>
      </c>
    </row>
    <row r="236" spans="1:3" x14ac:dyDescent="0.2">
      <c r="A236" s="17">
        <v>17</v>
      </c>
      <c r="B236" s="5" t="s">
        <v>11</v>
      </c>
      <c r="C236" s="6">
        <v>-418.14412183799999</v>
      </c>
    </row>
    <row r="237" spans="1:3" x14ac:dyDescent="0.2">
      <c r="A237" s="17">
        <v>18</v>
      </c>
      <c r="B237" s="5" t="s">
        <v>2</v>
      </c>
      <c r="C237" s="6">
        <v>-70365.734071785002</v>
      </c>
    </row>
    <row r="238" spans="1:3" x14ac:dyDescent="0.2">
      <c r="A238" s="17">
        <v>19</v>
      </c>
      <c r="B238" s="5" t="s">
        <v>12</v>
      </c>
      <c r="C238" s="6">
        <v>-46.429856892000004</v>
      </c>
    </row>
    <row r="239" spans="1:3" x14ac:dyDescent="0.2">
      <c r="A239" s="17">
        <v>20</v>
      </c>
      <c r="B239" s="5" t="s">
        <v>13</v>
      </c>
      <c r="C239" s="6">
        <v>-1515.8947871744999</v>
      </c>
    </row>
    <row r="240" spans="1:3" x14ac:dyDescent="0.2">
      <c r="A240" s="44" t="s">
        <v>0</v>
      </c>
      <c r="B240" s="45"/>
      <c r="C240" s="15">
        <f t="shared" ref="C240" si="62">SUM(C220:C239)</f>
        <v>-105926.85</v>
      </c>
    </row>
    <row r="243" spans="1:6" x14ac:dyDescent="0.2">
      <c r="A243" s="48" t="s">
        <v>46</v>
      </c>
      <c r="B243" s="48"/>
      <c r="C243" s="48"/>
      <c r="D243" s="48"/>
      <c r="E243" s="48"/>
      <c r="F243" s="48"/>
    </row>
    <row r="244" spans="1:6" x14ac:dyDescent="0.2">
      <c r="F244" s="4" t="s">
        <v>24</v>
      </c>
    </row>
    <row r="245" spans="1:6" ht="20.100000000000001" customHeight="1" x14ac:dyDescent="0.2">
      <c r="A245" s="31" t="s">
        <v>1</v>
      </c>
      <c r="B245" s="31" t="s">
        <v>29</v>
      </c>
      <c r="C245" s="34" t="s">
        <v>30</v>
      </c>
      <c r="D245" s="34" t="s">
        <v>31</v>
      </c>
      <c r="E245" s="34" t="s">
        <v>32</v>
      </c>
      <c r="F245" s="34" t="s">
        <v>39</v>
      </c>
    </row>
    <row r="246" spans="1:6" ht="20.100000000000001" customHeight="1" x14ac:dyDescent="0.2">
      <c r="A246" s="32"/>
      <c r="B246" s="32"/>
      <c r="C246" s="35"/>
      <c r="D246" s="35"/>
      <c r="E246" s="35"/>
      <c r="F246" s="35"/>
    </row>
    <row r="247" spans="1:6" ht="20.100000000000001" customHeight="1" x14ac:dyDescent="0.2">
      <c r="A247" s="33"/>
      <c r="B247" s="33"/>
      <c r="C247" s="36"/>
      <c r="D247" s="36"/>
      <c r="E247" s="36"/>
      <c r="F247" s="36"/>
    </row>
    <row r="248" spans="1:6" x14ac:dyDescent="0.2">
      <c r="A248" s="17">
        <v>1</v>
      </c>
      <c r="B248" s="5" t="s">
        <v>3</v>
      </c>
      <c r="C248" s="6">
        <v>931868.26</v>
      </c>
      <c r="D248" s="6">
        <v>-163785.81</v>
      </c>
      <c r="E248" s="6">
        <v>122490.28</v>
      </c>
      <c r="F248" s="6">
        <f t="shared" ref="F248:F267" si="63">SUM(C248:E248)</f>
        <v>890572.73</v>
      </c>
    </row>
    <row r="249" spans="1:6" x14ac:dyDescent="0.2">
      <c r="A249" s="17">
        <v>2</v>
      </c>
      <c r="B249" s="5" t="s">
        <v>4</v>
      </c>
      <c r="C249" s="6">
        <v>789612.67</v>
      </c>
      <c r="D249" s="6">
        <v>-76604.95</v>
      </c>
      <c r="E249" s="6">
        <v>122490.28</v>
      </c>
      <c r="F249" s="6">
        <f t="shared" si="63"/>
        <v>835498.00000000012</v>
      </c>
    </row>
    <row r="250" spans="1:6" x14ac:dyDescent="0.2">
      <c r="A250" s="17">
        <v>3</v>
      </c>
      <c r="B250" s="5" t="s">
        <v>19</v>
      </c>
      <c r="C250" s="6">
        <v>602307.34</v>
      </c>
      <c r="D250" s="6">
        <v>-40729.760000000002</v>
      </c>
      <c r="E250" s="6">
        <v>122490.28</v>
      </c>
      <c r="F250" s="6">
        <f t="shared" si="63"/>
        <v>684067.86</v>
      </c>
    </row>
    <row r="251" spans="1:6" x14ac:dyDescent="0.2">
      <c r="A251" s="17">
        <v>4</v>
      </c>
      <c r="B251" s="5" t="s">
        <v>20</v>
      </c>
      <c r="C251" s="6">
        <v>2329241.75</v>
      </c>
      <c r="D251" s="6">
        <v>-1745424.87</v>
      </c>
      <c r="E251" s="6">
        <v>122490.28</v>
      </c>
      <c r="F251" s="6">
        <f t="shared" si="63"/>
        <v>706307.15999999992</v>
      </c>
    </row>
    <row r="252" spans="1:6" x14ac:dyDescent="0.2">
      <c r="A252" s="17">
        <v>5</v>
      </c>
      <c r="B252" s="5" t="s">
        <v>5</v>
      </c>
      <c r="C252" s="6">
        <v>1368205.26</v>
      </c>
      <c r="D252" s="6">
        <v>-349322.76</v>
      </c>
      <c r="E252" s="6">
        <v>122490.28</v>
      </c>
      <c r="F252" s="6">
        <f t="shared" si="63"/>
        <v>1141372.78</v>
      </c>
    </row>
    <row r="253" spans="1:6" x14ac:dyDescent="0.2">
      <c r="A253" s="17">
        <v>6</v>
      </c>
      <c r="B253" s="5" t="s">
        <v>15</v>
      </c>
      <c r="C253" s="6">
        <v>822015.53</v>
      </c>
      <c r="D253" s="6">
        <v>-128263.43</v>
      </c>
      <c r="E253" s="6">
        <v>122490.28</v>
      </c>
      <c r="F253" s="6">
        <f t="shared" si="63"/>
        <v>816242.38000000012</v>
      </c>
    </row>
    <row r="254" spans="1:6" x14ac:dyDescent="0.2">
      <c r="A254" s="17">
        <v>7</v>
      </c>
      <c r="B254" s="5" t="s">
        <v>16</v>
      </c>
      <c r="C254" s="6">
        <v>598132.80000000005</v>
      </c>
      <c r="D254" s="6">
        <v>-38027.35</v>
      </c>
      <c r="E254" s="6">
        <v>122490.28</v>
      </c>
      <c r="F254" s="6">
        <f t="shared" si="63"/>
        <v>682595.7300000001</v>
      </c>
    </row>
    <row r="255" spans="1:6" x14ac:dyDescent="0.2">
      <c r="A255" s="17">
        <v>8</v>
      </c>
      <c r="B255" s="5" t="s">
        <v>6</v>
      </c>
      <c r="C255" s="6">
        <v>788289.86</v>
      </c>
      <c r="D255" s="6">
        <v>-150473.32</v>
      </c>
      <c r="E255" s="6">
        <v>122490.28</v>
      </c>
      <c r="F255" s="6">
        <f t="shared" si="63"/>
        <v>760306.82000000007</v>
      </c>
    </row>
    <row r="256" spans="1:6" x14ac:dyDescent="0.2">
      <c r="A256" s="17">
        <v>9</v>
      </c>
      <c r="B256" s="5" t="s">
        <v>7</v>
      </c>
      <c r="C256" s="6">
        <v>632335.63</v>
      </c>
      <c r="D256" s="6">
        <v>-68271.41</v>
      </c>
      <c r="E256" s="6">
        <v>122490.28</v>
      </c>
      <c r="F256" s="6">
        <f t="shared" si="63"/>
        <v>686554.5</v>
      </c>
    </row>
    <row r="257" spans="1:12" x14ac:dyDescent="0.2">
      <c r="A257" s="17">
        <v>10</v>
      </c>
      <c r="B257" s="5" t="s">
        <v>14</v>
      </c>
      <c r="C257" s="6">
        <v>1375512.26</v>
      </c>
      <c r="D257" s="6">
        <v>-53547.29</v>
      </c>
      <c r="E257" s="6">
        <v>122490.28</v>
      </c>
      <c r="F257" s="6">
        <f t="shared" si="63"/>
        <v>1444455.25</v>
      </c>
    </row>
    <row r="258" spans="1:12" x14ac:dyDescent="0.2">
      <c r="A258" s="17">
        <v>11</v>
      </c>
      <c r="B258" s="5" t="s">
        <v>8</v>
      </c>
      <c r="C258" s="6">
        <v>852639.01</v>
      </c>
      <c r="D258" s="6">
        <v>-110188.56</v>
      </c>
      <c r="E258" s="6">
        <v>122490.28</v>
      </c>
      <c r="F258" s="6">
        <f t="shared" si="63"/>
        <v>864940.73</v>
      </c>
    </row>
    <row r="259" spans="1:12" x14ac:dyDescent="0.2">
      <c r="A259" s="17">
        <v>12</v>
      </c>
      <c r="B259" s="5" t="s">
        <v>9</v>
      </c>
      <c r="C259" s="6">
        <v>893432.12</v>
      </c>
      <c r="D259" s="6">
        <v>-87749.119999999995</v>
      </c>
      <c r="E259" s="6">
        <v>122490.28</v>
      </c>
      <c r="F259" s="6">
        <f t="shared" si="63"/>
        <v>928173.28</v>
      </c>
    </row>
    <row r="260" spans="1:12" x14ac:dyDescent="0.2">
      <c r="A260" s="17">
        <v>13</v>
      </c>
      <c r="B260" s="5" t="s">
        <v>10</v>
      </c>
      <c r="C260" s="6">
        <v>1138195.5</v>
      </c>
      <c r="D260" s="6">
        <v>-162385.74</v>
      </c>
      <c r="E260" s="6">
        <v>122490.28</v>
      </c>
      <c r="F260" s="6">
        <f t="shared" si="63"/>
        <v>1098300.04</v>
      </c>
    </row>
    <row r="261" spans="1:12" x14ac:dyDescent="0.2">
      <c r="A261" s="17">
        <v>14</v>
      </c>
      <c r="B261" s="5" t="s">
        <v>26</v>
      </c>
      <c r="C261" s="6">
        <v>752043.28</v>
      </c>
      <c r="D261" s="6">
        <v>-32019.05</v>
      </c>
      <c r="E261" s="6">
        <v>122490.28</v>
      </c>
      <c r="F261" s="6">
        <f t="shared" si="63"/>
        <v>842514.51</v>
      </c>
    </row>
    <row r="262" spans="1:12" x14ac:dyDescent="0.2">
      <c r="A262" s="17">
        <v>15</v>
      </c>
      <c r="B262" s="5" t="s">
        <v>25</v>
      </c>
      <c r="C262" s="6">
        <v>777095</v>
      </c>
      <c r="D262" s="6">
        <v>-93063.94</v>
      </c>
      <c r="E262" s="6">
        <v>122490.28</v>
      </c>
      <c r="F262" s="6">
        <f t="shared" si="63"/>
        <v>806521.34000000008</v>
      </c>
    </row>
    <row r="263" spans="1:12" x14ac:dyDescent="0.2">
      <c r="A263" s="17">
        <v>16</v>
      </c>
      <c r="B263" s="5" t="s">
        <v>23</v>
      </c>
      <c r="C263" s="6">
        <v>1621871.5</v>
      </c>
      <c r="D263" s="6">
        <v>-370603.24</v>
      </c>
      <c r="E263" s="6">
        <v>122490.28</v>
      </c>
      <c r="F263" s="6">
        <f t="shared" si="63"/>
        <v>1373758.54</v>
      </c>
    </row>
    <row r="264" spans="1:12" x14ac:dyDescent="0.2">
      <c r="A264" s="17">
        <v>17</v>
      </c>
      <c r="B264" s="5" t="s">
        <v>11</v>
      </c>
      <c r="C264" s="6">
        <v>764809.45</v>
      </c>
      <c r="D264" s="6">
        <v>-141159.13</v>
      </c>
      <c r="E264" s="6">
        <v>122490.28</v>
      </c>
      <c r="F264" s="6">
        <f t="shared" si="63"/>
        <v>746140.6</v>
      </c>
    </row>
    <row r="265" spans="1:12" x14ac:dyDescent="0.2">
      <c r="A265" s="17">
        <v>18</v>
      </c>
      <c r="B265" s="5" t="s">
        <v>2</v>
      </c>
      <c r="C265" s="6">
        <v>5804507.7800000003</v>
      </c>
      <c r="D265" s="6">
        <v>-2877613.36</v>
      </c>
      <c r="E265" s="6">
        <v>122490.28</v>
      </c>
      <c r="F265" s="6">
        <f t="shared" si="63"/>
        <v>3049384.7</v>
      </c>
    </row>
    <row r="266" spans="1:12" x14ac:dyDescent="0.2">
      <c r="A266" s="17">
        <v>19</v>
      </c>
      <c r="B266" s="5" t="s">
        <v>12</v>
      </c>
      <c r="C266" s="6">
        <v>863705.65</v>
      </c>
      <c r="D266" s="6">
        <v>-100860.05</v>
      </c>
      <c r="E266" s="6">
        <v>122490.28</v>
      </c>
      <c r="F266" s="6">
        <f t="shared" si="63"/>
        <v>885335.88</v>
      </c>
    </row>
    <row r="267" spans="1:12" x14ac:dyDescent="0.2">
      <c r="A267" s="17">
        <v>20</v>
      </c>
      <c r="B267" s="5" t="s">
        <v>13</v>
      </c>
      <c r="C267" s="6">
        <v>1093930.68</v>
      </c>
      <c r="D267" s="6">
        <v>-297090.86</v>
      </c>
      <c r="E267" s="6">
        <v>122490.31</v>
      </c>
      <c r="F267" s="6">
        <f t="shared" si="63"/>
        <v>919330.12999999989</v>
      </c>
    </row>
    <row r="268" spans="1:12" x14ac:dyDescent="0.2">
      <c r="A268" s="44" t="s">
        <v>0</v>
      </c>
      <c r="B268" s="45"/>
      <c r="C268" s="15">
        <f>SUM(C248:C267)</f>
        <v>24799751.329999998</v>
      </c>
      <c r="D268" s="15">
        <f t="shared" ref="D268:F268" si="64">SUM(D248:D267)</f>
        <v>-7087184</v>
      </c>
      <c r="E268" s="15">
        <f t="shared" si="64"/>
        <v>2449805.63</v>
      </c>
      <c r="F268" s="15">
        <f t="shared" si="64"/>
        <v>20162372.960000001</v>
      </c>
    </row>
    <row r="272" spans="1:12" ht="16.5" x14ac:dyDescent="0.25">
      <c r="A272" s="21" t="s">
        <v>18</v>
      </c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ht="15" x14ac:dyDescent="0.2">
      <c r="A273" s="22" t="s">
        <v>22</v>
      </c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</row>
    <row r="274" spans="1:12" ht="14.25" x14ac:dyDescent="0.2">
      <c r="A274" s="23" t="s">
        <v>21</v>
      </c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</row>
    <row r="275" spans="1:12" ht="14.25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</row>
    <row r="276" spans="1:12" x14ac:dyDescent="0.2">
      <c r="A276" s="24" t="s">
        <v>27</v>
      </c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</row>
    <row r="278" spans="1:12" x14ac:dyDescent="0.2">
      <c r="A278" s="24" t="s">
        <v>47</v>
      </c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</row>
    <row r="280" spans="1:12" ht="21.95" customHeight="1" x14ac:dyDescent="0.2">
      <c r="A280" s="31" t="s">
        <v>1</v>
      </c>
      <c r="B280" s="31" t="s">
        <v>29</v>
      </c>
      <c r="C280" s="34" t="s">
        <v>30</v>
      </c>
      <c r="D280" s="34" t="s">
        <v>31</v>
      </c>
      <c r="E280" s="34" t="s">
        <v>32</v>
      </c>
      <c r="F280" s="34" t="s">
        <v>33</v>
      </c>
      <c r="G280" s="34" t="s">
        <v>34</v>
      </c>
      <c r="H280" s="37" t="s">
        <v>35</v>
      </c>
      <c r="I280" s="34" t="s">
        <v>36</v>
      </c>
      <c r="J280" s="34" t="s">
        <v>37</v>
      </c>
      <c r="K280" s="34" t="s">
        <v>38</v>
      </c>
      <c r="L280" s="34" t="s">
        <v>39</v>
      </c>
    </row>
    <row r="281" spans="1:12" ht="21.95" customHeight="1" x14ac:dyDescent="0.2">
      <c r="A281" s="32"/>
      <c r="B281" s="32"/>
      <c r="C281" s="35"/>
      <c r="D281" s="35"/>
      <c r="E281" s="35"/>
      <c r="F281" s="35"/>
      <c r="G281" s="35"/>
      <c r="H281" s="38"/>
      <c r="I281" s="35"/>
      <c r="J281" s="35"/>
      <c r="K281" s="35"/>
      <c r="L281" s="35"/>
    </row>
    <row r="282" spans="1:12" ht="21.95" customHeight="1" x14ac:dyDescent="0.2">
      <c r="A282" s="33"/>
      <c r="B282" s="33"/>
      <c r="C282" s="36"/>
      <c r="D282" s="36"/>
      <c r="E282" s="36"/>
      <c r="F282" s="36"/>
      <c r="G282" s="36"/>
      <c r="H282" s="39"/>
      <c r="I282" s="36"/>
      <c r="J282" s="36"/>
      <c r="K282" s="36"/>
      <c r="L282" s="36"/>
    </row>
    <row r="283" spans="1:12" x14ac:dyDescent="0.2">
      <c r="A283" s="13">
        <v>1</v>
      </c>
      <c r="B283" s="2" t="s">
        <v>3</v>
      </c>
      <c r="C283" s="1">
        <v>4035432.24</v>
      </c>
      <c r="D283" s="1">
        <v>1364062.74</v>
      </c>
      <c r="E283" s="1">
        <v>117467.57</v>
      </c>
      <c r="F283" s="1">
        <v>163900.15</v>
      </c>
      <c r="G283" s="1">
        <v>121255.15</v>
      </c>
      <c r="H283" s="1">
        <v>378869</v>
      </c>
      <c r="I283" s="1">
        <v>7223.76</v>
      </c>
      <c r="J283" s="1">
        <v>16892.97</v>
      </c>
      <c r="K283" s="1">
        <v>0</v>
      </c>
      <c r="L283" s="1">
        <f>SUM(C283:K283)</f>
        <v>6205103.580000001</v>
      </c>
    </row>
    <row r="284" spans="1:12" x14ac:dyDescent="0.2">
      <c r="A284" s="13">
        <v>2</v>
      </c>
      <c r="B284" s="2" t="s">
        <v>4</v>
      </c>
      <c r="C284" s="1">
        <v>3003788.14</v>
      </c>
      <c r="D284" s="1">
        <v>906527.65</v>
      </c>
      <c r="E284" s="1">
        <v>149037.1</v>
      </c>
      <c r="F284" s="1">
        <v>67717.88</v>
      </c>
      <c r="G284" s="1">
        <v>49311.7</v>
      </c>
      <c r="H284" s="1">
        <v>0</v>
      </c>
      <c r="I284" s="1">
        <v>6121.01</v>
      </c>
      <c r="J284" s="1">
        <v>14314.15</v>
      </c>
      <c r="K284" s="1">
        <v>0</v>
      </c>
      <c r="L284" s="1">
        <f t="shared" ref="L284:L302" si="65">SUM(C284:K284)</f>
        <v>4196817.63</v>
      </c>
    </row>
    <row r="285" spans="1:12" x14ac:dyDescent="0.2">
      <c r="A285" s="13">
        <v>3</v>
      </c>
      <c r="B285" s="2" t="s">
        <v>19</v>
      </c>
      <c r="C285" s="1">
        <v>2601483.36</v>
      </c>
      <c r="D285" s="1">
        <v>833435.05</v>
      </c>
      <c r="E285" s="1">
        <v>154870.6</v>
      </c>
      <c r="F285" s="1">
        <v>49741.25</v>
      </c>
      <c r="G285" s="1">
        <v>35918.89</v>
      </c>
      <c r="H285" s="1">
        <v>177154</v>
      </c>
      <c r="I285" s="1">
        <v>4669.03</v>
      </c>
      <c r="J285" s="1">
        <v>10918.67</v>
      </c>
      <c r="K285" s="1">
        <v>0</v>
      </c>
      <c r="L285" s="1">
        <f t="shared" si="65"/>
        <v>3868190.85</v>
      </c>
    </row>
    <row r="286" spans="1:12" x14ac:dyDescent="0.2">
      <c r="A286" s="13">
        <v>4</v>
      </c>
      <c r="B286" s="2" t="s">
        <v>20</v>
      </c>
      <c r="C286" s="1">
        <v>5746612.8700000001</v>
      </c>
      <c r="D286" s="1">
        <v>2173027.71</v>
      </c>
      <c r="E286" s="1">
        <v>137026.95000000001</v>
      </c>
      <c r="F286" s="1">
        <v>463461.94</v>
      </c>
      <c r="G286" s="1">
        <v>400199.57</v>
      </c>
      <c r="H286" s="1">
        <v>387923</v>
      </c>
      <c r="I286" s="1">
        <v>18056.07</v>
      </c>
      <c r="J286" s="1">
        <v>42224.65</v>
      </c>
      <c r="K286" s="1">
        <v>0</v>
      </c>
      <c r="L286" s="1">
        <f t="shared" si="65"/>
        <v>9368532.7600000016</v>
      </c>
    </row>
    <row r="287" spans="1:12" x14ac:dyDescent="0.2">
      <c r="A287" s="13">
        <v>5</v>
      </c>
      <c r="B287" s="2" t="s">
        <v>5</v>
      </c>
      <c r="C287" s="1">
        <v>5455352.8799999999</v>
      </c>
      <c r="D287" s="1">
        <v>1844379.47</v>
      </c>
      <c r="E287" s="1">
        <v>102540.68</v>
      </c>
      <c r="F287" s="1">
        <v>306408.08</v>
      </c>
      <c r="G287" s="1">
        <v>223502.26</v>
      </c>
      <c r="H287" s="1">
        <v>7128</v>
      </c>
      <c r="I287" s="1">
        <v>10606.2</v>
      </c>
      <c r="J287" s="1">
        <v>24802.92</v>
      </c>
      <c r="K287" s="1">
        <v>0</v>
      </c>
      <c r="L287" s="1">
        <f t="shared" si="65"/>
        <v>7974720.4899999993</v>
      </c>
    </row>
    <row r="288" spans="1:12" x14ac:dyDescent="0.2">
      <c r="A288" s="13">
        <v>6</v>
      </c>
      <c r="B288" s="2" t="s">
        <v>15</v>
      </c>
      <c r="C288" s="1">
        <v>2381690.2599999998</v>
      </c>
      <c r="D288" s="1">
        <v>611238.92000000004</v>
      </c>
      <c r="E288" s="1">
        <v>213034.01</v>
      </c>
      <c r="F288" s="1">
        <v>155359.81</v>
      </c>
      <c r="G288" s="1">
        <v>106023.71</v>
      </c>
      <c r="H288" s="1">
        <v>363180</v>
      </c>
      <c r="I288" s="1">
        <v>6372.19</v>
      </c>
      <c r="J288" s="1">
        <v>14901.55</v>
      </c>
      <c r="K288" s="1">
        <v>0</v>
      </c>
      <c r="L288" s="1">
        <f t="shared" si="65"/>
        <v>3851800.4499999993</v>
      </c>
    </row>
    <row r="289" spans="1:12" x14ac:dyDescent="0.2">
      <c r="A289" s="13">
        <v>7</v>
      </c>
      <c r="B289" s="2" t="s">
        <v>16</v>
      </c>
      <c r="C289" s="1">
        <v>2038114.82</v>
      </c>
      <c r="D289" s="1">
        <v>556975.92000000004</v>
      </c>
      <c r="E289" s="1">
        <v>209945.69</v>
      </c>
      <c r="F289" s="1">
        <v>51265.87</v>
      </c>
      <c r="G289" s="1">
        <v>36544</v>
      </c>
      <c r="H289" s="1">
        <v>0</v>
      </c>
      <c r="I289" s="1">
        <v>4636.67</v>
      </c>
      <c r="J289" s="1">
        <v>10842.99</v>
      </c>
      <c r="K289" s="1">
        <v>0</v>
      </c>
      <c r="L289" s="1">
        <f t="shared" si="65"/>
        <v>2908325.9600000004</v>
      </c>
    </row>
    <row r="290" spans="1:12" x14ac:dyDescent="0.2">
      <c r="A290" s="13">
        <v>8</v>
      </c>
      <c r="B290" s="2" t="s">
        <v>6</v>
      </c>
      <c r="C290" s="1">
        <v>3481679.01</v>
      </c>
      <c r="D290" s="1">
        <v>1195892.56</v>
      </c>
      <c r="E290" s="1">
        <v>127418.83</v>
      </c>
      <c r="F290" s="1">
        <v>123614.31</v>
      </c>
      <c r="G290" s="1">
        <v>90250.240000000005</v>
      </c>
      <c r="H290" s="1">
        <v>296628</v>
      </c>
      <c r="I290" s="1">
        <v>6110.75</v>
      </c>
      <c r="J290" s="1">
        <v>14290.17</v>
      </c>
      <c r="K290" s="1">
        <v>0</v>
      </c>
      <c r="L290" s="1">
        <f t="shared" si="65"/>
        <v>5335883.87</v>
      </c>
    </row>
    <row r="291" spans="1:12" x14ac:dyDescent="0.2">
      <c r="A291" s="13">
        <v>9</v>
      </c>
      <c r="B291" s="2" t="s">
        <v>7</v>
      </c>
      <c r="C291" s="1">
        <v>2984308.63</v>
      </c>
      <c r="D291" s="1">
        <v>1018315.17</v>
      </c>
      <c r="E291" s="1">
        <v>137026.95000000001</v>
      </c>
      <c r="F291" s="1">
        <v>77352.27</v>
      </c>
      <c r="G291" s="1">
        <v>55768.49</v>
      </c>
      <c r="H291" s="1">
        <v>-276</v>
      </c>
      <c r="I291" s="1">
        <v>4901.8100000000004</v>
      </c>
      <c r="J291" s="1">
        <v>11463.02</v>
      </c>
      <c r="K291" s="1">
        <v>0</v>
      </c>
      <c r="L291" s="1">
        <f t="shared" si="65"/>
        <v>4288860.3399999989</v>
      </c>
    </row>
    <row r="292" spans="1:12" x14ac:dyDescent="0.2">
      <c r="A292" s="13">
        <v>10</v>
      </c>
      <c r="B292" s="2" t="s">
        <v>14</v>
      </c>
      <c r="C292" s="1">
        <v>3352270.09</v>
      </c>
      <c r="D292" s="1">
        <v>589926.49</v>
      </c>
      <c r="E292" s="1">
        <v>202911.18</v>
      </c>
      <c r="F292" s="1">
        <v>58524.04</v>
      </c>
      <c r="G292" s="1">
        <v>41895.769999999997</v>
      </c>
      <c r="H292" s="1">
        <v>-5855</v>
      </c>
      <c r="I292" s="1">
        <v>10662.84</v>
      </c>
      <c r="J292" s="1">
        <v>24935.38</v>
      </c>
      <c r="K292" s="1">
        <v>0</v>
      </c>
      <c r="L292" s="1">
        <f t="shared" si="65"/>
        <v>4275270.7899999991</v>
      </c>
    </row>
    <row r="293" spans="1:12" x14ac:dyDescent="0.2">
      <c r="A293" s="13">
        <v>11</v>
      </c>
      <c r="B293" s="2" t="s">
        <v>8</v>
      </c>
      <c r="C293" s="1">
        <v>3363800.42</v>
      </c>
      <c r="D293" s="1">
        <v>1287276.8400000001</v>
      </c>
      <c r="E293" s="1">
        <v>135997.51</v>
      </c>
      <c r="F293" s="1">
        <v>151383.39000000001</v>
      </c>
      <c r="G293" s="1">
        <v>111765.59</v>
      </c>
      <c r="H293" s="1">
        <v>933017</v>
      </c>
      <c r="I293" s="1">
        <v>6609.58</v>
      </c>
      <c r="J293" s="1">
        <v>15456.7</v>
      </c>
      <c r="K293" s="1">
        <v>0</v>
      </c>
      <c r="L293" s="1">
        <f t="shared" si="65"/>
        <v>6005307.0299999993</v>
      </c>
    </row>
    <row r="294" spans="1:12" x14ac:dyDescent="0.2">
      <c r="A294" s="13">
        <v>12</v>
      </c>
      <c r="B294" s="2" t="s">
        <v>9</v>
      </c>
      <c r="C294" s="1">
        <v>3771106.35</v>
      </c>
      <c r="D294" s="1">
        <v>1211469.8</v>
      </c>
      <c r="E294" s="1">
        <v>123472.64</v>
      </c>
      <c r="F294" s="1">
        <v>101653.33</v>
      </c>
      <c r="G294" s="1">
        <v>72944.960000000006</v>
      </c>
      <c r="H294" s="1">
        <v>108413</v>
      </c>
      <c r="I294" s="1">
        <v>6925.8</v>
      </c>
      <c r="J294" s="1">
        <v>16196.2</v>
      </c>
      <c r="K294" s="1">
        <v>0</v>
      </c>
      <c r="L294" s="1">
        <f t="shared" si="65"/>
        <v>5412182.0800000001</v>
      </c>
    </row>
    <row r="295" spans="1:12" x14ac:dyDescent="0.2">
      <c r="A295" s="13">
        <v>13</v>
      </c>
      <c r="B295" s="2" t="s">
        <v>10</v>
      </c>
      <c r="C295" s="1">
        <v>5115717.91</v>
      </c>
      <c r="D295" s="1">
        <v>1732957.29</v>
      </c>
      <c r="E295" s="1">
        <v>102025.96</v>
      </c>
      <c r="F295" s="1">
        <v>181413.36</v>
      </c>
      <c r="G295" s="1">
        <v>130795.07</v>
      </c>
      <c r="H295" s="1">
        <v>2832065</v>
      </c>
      <c r="I295" s="1">
        <v>8823.19</v>
      </c>
      <c r="J295" s="1">
        <v>20633.29</v>
      </c>
      <c r="K295" s="1">
        <v>0</v>
      </c>
      <c r="L295" s="1">
        <f t="shared" si="65"/>
        <v>10124431.069999998</v>
      </c>
    </row>
    <row r="296" spans="1:12" x14ac:dyDescent="0.2">
      <c r="A296" s="13">
        <v>14</v>
      </c>
      <c r="B296" s="2" t="s">
        <v>26</v>
      </c>
      <c r="C296" s="1">
        <v>2706087.36</v>
      </c>
      <c r="D296" s="1">
        <v>925521.22</v>
      </c>
      <c r="E296" s="1">
        <v>164821.85999999999</v>
      </c>
      <c r="F296" s="1">
        <v>33490.519999999997</v>
      </c>
      <c r="G296" s="1">
        <v>24731.33</v>
      </c>
      <c r="H296" s="1">
        <v>481743</v>
      </c>
      <c r="I296" s="1">
        <v>5829.77</v>
      </c>
      <c r="J296" s="1">
        <v>13633.09</v>
      </c>
      <c r="K296" s="1">
        <v>0</v>
      </c>
      <c r="L296" s="1">
        <f t="shared" si="65"/>
        <v>4355858.1499999994</v>
      </c>
    </row>
    <row r="297" spans="1:12" x14ac:dyDescent="0.2">
      <c r="A297" s="13">
        <v>15</v>
      </c>
      <c r="B297" s="2" t="s">
        <v>25</v>
      </c>
      <c r="C297" s="1">
        <v>3219954.8</v>
      </c>
      <c r="D297" s="1">
        <v>1035384.71</v>
      </c>
      <c r="E297" s="1">
        <v>137026.95000000001</v>
      </c>
      <c r="F297" s="1">
        <v>102574</v>
      </c>
      <c r="G297" s="1">
        <v>75360.61</v>
      </c>
      <c r="H297" s="1">
        <v>267244</v>
      </c>
      <c r="I297" s="1">
        <v>6023.97</v>
      </c>
      <c r="J297" s="1">
        <v>14087.23</v>
      </c>
      <c r="K297" s="1">
        <v>0</v>
      </c>
      <c r="L297" s="1">
        <f t="shared" si="65"/>
        <v>4857656.2700000005</v>
      </c>
    </row>
    <row r="298" spans="1:12" x14ac:dyDescent="0.2">
      <c r="A298" s="13">
        <v>16</v>
      </c>
      <c r="B298" s="2" t="s">
        <v>23</v>
      </c>
      <c r="C298" s="1">
        <v>8442433.0099999998</v>
      </c>
      <c r="D298" s="1">
        <v>3937418.96</v>
      </c>
      <c r="E298" s="1">
        <v>79035.11</v>
      </c>
      <c r="F298" s="1">
        <v>406658.71</v>
      </c>
      <c r="G298" s="1">
        <v>296600.55</v>
      </c>
      <c r="H298" s="1">
        <v>2811402</v>
      </c>
      <c r="I298" s="1">
        <v>12572.6</v>
      </c>
      <c r="J298" s="1">
        <v>29401.4</v>
      </c>
      <c r="K298" s="1">
        <v>0</v>
      </c>
      <c r="L298" s="1">
        <f t="shared" si="65"/>
        <v>16015522.34</v>
      </c>
    </row>
    <row r="299" spans="1:12" x14ac:dyDescent="0.2">
      <c r="A299" s="13">
        <v>17</v>
      </c>
      <c r="B299" s="2" t="s">
        <v>11</v>
      </c>
      <c r="C299" s="1">
        <v>3680000.02</v>
      </c>
      <c r="D299" s="1">
        <v>1307004.9099999999</v>
      </c>
      <c r="E299" s="1">
        <v>119869.6</v>
      </c>
      <c r="F299" s="1">
        <v>175630.74</v>
      </c>
      <c r="G299" s="1">
        <v>129544.89</v>
      </c>
      <c r="H299" s="1">
        <v>-4574</v>
      </c>
      <c r="I299" s="1">
        <v>5928.73</v>
      </c>
      <c r="J299" s="1">
        <v>13864.52</v>
      </c>
      <c r="K299" s="1">
        <v>0</v>
      </c>
      <c r="L299" s="1">
        <f t="shared" si="65"/>
        <v>5427269.4099999992</v>
      </c>
    </row>
    <row r="300" spans="1:12" x14ac:dyDescent="0.2">
      <c r="A300" s="13">
        <v>18</v>
      </c>
      <c r="B300" s="2" t="s">
        <v>2</v>
      </c>
      <c r="C300" s="1">
        <v>36581787.479999997</v>
      </c>
      <c r="D300" s="1">
        <v>15462047.189999999</v>
      </c>
      <c r="E300" s="1">
        <v>56215.83</v>
      </c>
      <c r="F300" s="1">
        <v>1648335.75</v>
      </c>
      <c r="G300" s="1">
        <v>1548298.46</v>
      </c>
      <c r="H300" s="1">
        <v>656231</v>
      </c>
      <c r="I300" s="1">
        <v>44996.01</v>
      </c>
      <c r="J300" s="1">
        <v>105224.51</v>
      </c>
      <c r="K300" s="1">
        <v>0</v>
      </c>
      <c r="L300" s="1">
        <f t="shared" si="65"/>
        <v>56103136.229999989</v>
      </c>
    </row>
    <row r="301" spans="1:12" x14ac:dyDescent="0.2">
      <c r="A301" s="13">
        <v>19</v>
      </c>
      <c r="B301" s="2" t="s">
        <v>12</v>
      </c>
      <c r="C301" s="1">
        <v>4042745.67</v>
      </c>
      <c r="D301" s="1">
        <v>1536331.1</v>
      </c>
      <c r="E301" s="1">
        <v>114550.82</v>
      </c>
      <c r="F301" s="1">
        <v>134600.35999999999</v>
      </c>
      <c r="G301" s="1">
        <v>98922.05</v>
      </c>
      <c r="H301" s="1">
        <v>450860</v>
      </c>
      <c r="I301" s="1">
        <v>6695.37</v>
      </c>
      <c r="J301" s="1">
        <v>15657.32</v>
      </c>
      <c r="K301" s="1">
        <v>0</v>
      </c>
      <c r="L301" s="1">
        <f t="shared" si="65"/>
        <v>6400362.6900000004</v>
      </c>
    </row>
    <row r="302" spans="1:12" x14ac:dyDescent="0.2">
      <c r="A302" s="13">
        <v>20</v>
      </c>
      <c r="B302" s="2" t="s">
        <v>13</v>
      </c>
      <c r="C302" s="1">
        <v>3937472.66</v>
      </c>
      <c r="D302" s="1">
        <v>1276098.3</v>
      </c>
      <c r="E302" s="1">
        <v>128791.51</v>
      </c>
      <c r="F302" s="1">
        <v>215547.69</v>
      </c>
      <c r="G302" s="1">
        <v>152851.19</v>
      </c>
      <c r="H302" s="1">
        <v>813857</v>
      </c>
      <c r="I302" s="1">
        <v>8480.0499999999993</v>
      </c>
      <c r="J302" s="1">
        <v>19830.86</v>
      </c>
      <c r="K302" s="1">
        <v>0</v>
      </c>
      <c r="L302" s="1">
        <f t="shared" si="65"/>
        <v>6552929.2600000007</v>
      </c>
    </row>
    <row r="303" spans="1:12" x14ac:dyDescent="0.2">
      <c r="A303" s="40" t="s">
        <v>0</v>
      </c>
      <c r="B303" s="41"/>
      <c r="C303" s="14">
        <f>SUM(C283:C302)</f>
        <v>109941837.98</v>
      </c>
      <c r="D303" s="14">
        <f t="shared" ref="D303:E303" si="66">SUM(D283:D302)</f>
        <v>40805292</v>
      </c>
      <c r="E303" s="14">
        <f t="shared" si="66"/>
        <v>2713087.3499999996</v>
      </c>
      <c r="F303" s="14">
        <f>SUM(F283:F302)</f>
        <v>4668633.4500000011</v>
      </c>
      <c r="G303" s="14">
        <f>SUM(G283:G302)</f>
        <v>3802484.48</v>
      </c>
      <c r="H303" s="14">
        <f t="shared" ref="H303:L303" si="67">SUM(H283:H302)</f>
        <v>10955009</v>
      </c>
      <c r="I303" s="14">
        <f t="shared" si="67"/>
        <v>192245.4</v>
      </c>
      <c r="J303" s="14">
        <f t="shared" si="67"/>
        <v>449571.59000000008</v>
      </c>
      <c r="K303" s="14">
        <f t="shared" si="67"/>
        <v>0</v>
      </c>
      <c r="L303" s="14">
        <f t="shared" si="67"/>
        <v>173528161.24999997</v>
      </c>
    </row>
  </sheetData>
  <mergeCells count="134">
    <mergeCell ref="J280:J282"/>
    <mergeCell ref="K280:K282"/>
    <mergeCell ref="L280:L282"/>
    <mergeCell ref="A303:B303"/>
    <mergeCell ref="A185:L185"/>
    <mergeCell ref="A280:A282"/>
    <mergeCell ref="B280:B282"/>
    <mergeCell ref="C280:C282"/>
    <mergeCell ref="D280:D282"/>
    <mergeCell ref="E280:E282"/>
    <mergeCell ref="F280:F282"/>
    <mergeCell ref="G280:G282"/>
    <mergeCell ref="H280:H282"/>
    <mergeCell ref="I280:I282"/>
    <mergeCell ref="A240:B240"/>
    <mergeCell ref="A243:F243"/>
    <mergeCell ref="A245:A247"/>
    <mergeCell ref="B245:B247"/>
    <mergeCell ref="C245:C247"/>
    <mergeCell ref="D245:D247"/>
    <mergeCell ref="E245:E247"/>
    <mergeCell ref="F245:F247"/>
    <mergeCell ref="A268:B268"/>
    <mergeCell ref="J187:J189"/>
    <mergeCell ref="A215:C215"/>
    <mergeCell ref="A217:A219"/>
    <mergeCell ref="B217:B219"/>
    <mergeCell ref="C217:C219"/>
    <mergeCell ref="A174:B174"/>
    <mergeCell ref="A178:L178"/>
    <mergeCell ref="A179:L179"/>
    <mergeCell ref="A180:L180"/>
    <mergeCell ref="A182:L182"/>
    <mergeCell ref="A210:B210"/>
    <mergeCell ref="A184:L184"/>
    <mergeCell ref="B187:B189"/>
    <mergeCell ref="C187:C189"/>
    <mergeCell ref="D187:D189"/>
    <mergeCell ref="E187:E189"/>
    <mergeCell ref="F187:F189"/>
    <mergeCell ref="G187:G189"/>
    <mergeCell ref="H187:H189"/>
    <mergeCell ref="I187:I189"/>
    <mergeCell ref="K187:K189"/>
    <mergeCell ref="L187:L189"/>
    <mergeCell ref="A187:A189"/>
    <mergeCell ref="J151:J153"/>
    <mergeCell ref="K151:K153"/>
    <mergeCell ref="L151:L153"/>
    <mergeCell ref="A139:B139"/>
    <mergeCell ref="A143:L143"/>
    <mergeCell ref="A144:L144"/>
    <mergeCell ref="A145:L145"/>
    <mergeCell ref="A147:L147"/>
    <mergeCell ref="A114:F114"/>
    <mergeCell ref="B116:B118"/>
    <mergeCell ref="C116:C118"/>
    <mergeCell ref="D116:D118"/>
    <mergeCell ref="E116:E118"/>
    <mergeCell ref="F116:F118"/>
    <mergeCell ref="A116:A118"/>
    <mergeCell ref="A151:A153"/>
    <mergeCell ref="A149:L149"/>
    <mergeCell ref="B151:B153"/>
    <mergeCell ref="C151:C153"/>
    <mergeCell ref="D151:D153"/>
    <mergeCell ref="E151:E153"/>
    <mergeCell ref="F151:F153"/>
    <mergeCell ref="G151:G153"/>
    <mergeCell ref="H151:H153"/>
    <mergeCell ref="I151:I153"/>
    <mergeCell ref="A79:L79"/>
    <mergeCell ref="B81:B83"/>
    <mergeCell ref="C81:C83"/>
    <mergeCell ref="D81:D83"/>
    <mergeCell ref="E81:E83"/>
    <mergeCell ref="F81:F83"/>
    <mergeCell ref="G81:G83"/>
    <mergeCell ref="H81:H83"/>
    <mergeCell ref="I81:I83"/>
    <mergeCell ref="J81:J83"/>
    <mergeCell ref="K81:K83"/>
    <mergeCell ref="L81:L83"/>
    <mergeCell ref="A81:A83"/>
    <mergeCell ref="A104:B104"/>
    <mergeCell ref="A80:L80"/>
    <mergeCell ref="A110:F110"/>
    <mergeCell ref="A111:F111"/>
    <mergeCell ref="A112:F112"/>
    <mergeCell ref="A75:L75"/>
    <mergeCell ref="A77:L77"/>
    <mergeCell ref="A44:L44"/>
    <mergeCell ref="L11:L13"/>
    <mergeCell ref="A38:L38"/>
    <mergeCell ref="A39:L39"/>
    <mergeCell ref="A40:L40"/>
    <mergeCell ref="A42:L42"/>
    <mergeCell ref="A11:A13"/>
    <mergeCell ref="L46:L48"/>
    <mergeCell ref="K46:K48"/>
    <mergeCell ref="J46:J48"/>
    <mergeCell ref="I46:I48"/>
    <mergeCell ref="H46:H48"/>
    <mergeCell ref="B46:B48"/>
    <mergeCell ref="A46:A48"/>
    <mergeCell ref="G46:G48"/>
    <mergeCell ref="F46:F48"/>
    <mergeCell ref="E46:E48"/>
    <mergeCell ref="D46:D48"/>
    <mergeCell ref="C46:C48"/>
    <mergeCell ref="A272:L272"/>
    <mergeCell ref="A273:L273"/>
    <mergeCell ref="A274:L274"/>
    <mergeCell ref="A276:L276"/>
    <mergeCell ref="A278:L278"/>
    <mergeCell ref="A7:L7"/>
    <mergeCell ref="A34:B34"/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A69:B69"/>
    <mergeCell ref="A73:L73"/>
    <mergeCell ref="A74:L74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G190:G20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 2019</vt:lpstr>
      <vt:lpstr>'2DO TRIM 2019'!Área_de_impresión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2019-07-11T19:38:23Z</cp:lastPrinted>
  <dcterms:created xsi:type="dcterms:W3CDTF">2003-08-05T00:29:54Z</dcterms:created>
  <dcterms:modified xsi:type="dcterms:W3CDTF">2019-10-14T21:12:04Z</dcterms:modified>
</cp:coreProperties>
</file>